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Desktop/"/>
    </mc:Choice>
  </mc:AlternateContent>
  <xr:revisionPtr revIDLastSave="0" documentId="13_ncr:1_{13DEFBD9-B0B7-5A4B-A5B2-3EFB080311C8}" xr6:coauthVersionLast="47" xr6:coauthVersionMax="47" xr10:uidLastSave="{00000000-0000-0000-0000-000000000000}"/>
  <bookViews>
    <workbookView xWindow="4500" yWindow="500" windowWidth="35160" windowHeight="22600" xr2:uid="{4BE1B93D-B8D8-2E4C-80E4-50AC5A1C3180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4" i="1" l="1"/>
  <c r="C143" i="1"/>
  <c r="C102" i="1"/>
  <c r="C80" i="1"/>
  <c r="C59" i="1"/>
  <c r="C43" i="1"/>
  <c r="C39" i="1"/>
  <c r="C30" i="1"/>
  <c r="C144" i="1"/>
  <c r="C147" i="1"/>
  <c r="C155" i="1"/>
  <c r="C156" i="1"/>
  <c r="G2" i="1"/>
</calcChain>
</file>

<file path=xl/sharedStrings.xml><?xml version="1.0" encoding="utf-8"?>
<sst xmlns="http://schemas.openxmlformats.org/spreadsheetml/2006/main" count="300" uniqueCount="169">
  <si>
    <t>jährlich wiederkehrend</t>
  </si>
  <si>
    <t>VHV Kaution</t>
  </si>
  <si>
    <t>buchen ab</t>
  </si>
  <si>
    <t>R+V Kautionsvers. 302 97 701847857</t>
  </si>
  <si>
    <t>Stand:</t>
  </si>
  <si>
    <t>Betrag</t>
  </si>
  <si>
    <t>bezahlt</t>
  </si>
  <si>
    <t>bis zu zahlen</t>
  </si>
  <si>
    <t>Firma</t>
  </si>
  <si>
    <t>bezahlt am</t>
  </si>
  <si>
    <t>Helvetia Elektronik</t>
  </si>
  <si>
    <t>kommt Rechnung!</t>
  </si>
  <si>
    <t>Helvetia CargoSave Autoinhalt</t>
  </si>
  <si>
    <t>Helvetia Geschäftsinhalt (Business)</t>
  </si>
  <si>
    <t>1/4-jährlich wiederkehrend</t>
  </si>
  <si>
    <t>ARD ZDF</t>
  </si>
  <si>
    <t>überweisen</t>
  </si>
  <si>
    <t xml:space="preserve">Inter Haftpflicht </t>
  </si>
  <si>
    <t>alle 2 Monate wiederkehrend</t>
  </si>
  <si>
    <t>BG Bau Nord</t>
  </si>
  <si>
    <t>monatlich wiederkehrend</t>
  </si>
  <si>
    <t>01. d. M.</t>
  </si>
  <si>
    <t>Kontoführung</t>
  </si>
  <si>
    <t xml:space="preserve">Miete Gewerbe / an Sandra </t>
  </si>
  <si>
    <t xml:space="preserve">Strom Gewerbe / an Sandra </t>
  </si>
  <si>
    <t xml:space="preserve">CNH Capital Europe Leasingrate PLÖ-TR 170 </t>
  </si>
  <si>
    <t xml:space="preserve">HW-Leasing Leasingrate PLÖ-MB 699 </t>
  </si>
  <si>
    <t>HW-Leasing Leasingrate PLÖ-HK 595</t>
  </si>
  <si>
    <t xml:space="preserve">HW-Leasing Leasingrate PLÖ- NR 89 </t>
  </si>
  <si>
    <t>Car Garantie PLÖ-NR 89</t>
  </si>
  <si>
    <t>ETWA Tanken</t>
  </si>
  <si>
    <t>VHV KFZ-Vers. PLÖ-RD 497</t>
  </si>
  <si>
    <t>Schreiben Silke Fax</t>
  </si>
  <si>
    <t>10. d. M.</t>
  </si>
  <si>
    <t>FA Umsatzsteuer VZ 07.22</t>
  </si>
  <si>
    <t>15 .d. M.</t>
  </si>
  <si>
    <t>Santander Leasingrate PLÖ- RG 697</t>
  </si>
  <si>
    <t>iveco Wartung / Rep. PLÖ-RG 697</t>
  </si>
  <si>
    <t>LOHN monatlich lt. Silkeunterlagen</t>
  </si>
  <si>
    <t>Lohn / Gehalt</t>
  </si>
  <si>
    <t>08. d. M.</t>
  </si>
  <si>
    <t>individuelle Zahlungen</t>
  </si>
  <si>
    <t>Finanzamt</t>
  </si>
  <si>
    <t>Lohnsteuer</t>
  </si>
  <si>
    <t>Vermögenswirksame Leistungen</t>
  </si>
  <si>
    <t xml:space="preserve">2 Pos. </t>
  </si>
  <si>
    <t>Generali 662,47</t>
  </si>
  <si>
    <t>28.d. M.</t>
  </si>
  <si>
    <t>Generali für Kilian Klank (222,27) - 380,47</t>
  </si>
  <si>
    <t>Generali für René Guddat (158,20) - 380,47</t>
  </si>
  <si>
    <t>Generali für Hannes Koch</t>
  </si>
  <si>
    <t>Canada Life Carsten</t>
  </si>
  <si>
    <t>Canada Life Sandra</t>
  </si>
  <si>
    <t>SOKA</t>
  </si>
  <si>
    <t>14. d. M.</t>
  </si>
  <si>
    <t>KK - Krankenkassen</t>
  </si>
  <si>
    <t>26. d. M.</t>
  </si>
  <si>
    <t xml:space="preserve">11 Pos. </t>
  </si>
  <si>
    <t>Abschläge</t>
  </si>
  <si>
    <t>28. d. M.</t>
  </si>
  <si>
    <t>Abschlag Carsten Repenning</t>
  </si>
  <si>
    <t>(Vorschüsse Kasse abziehen!!)</t>
  </si>
  <si>
    <t>Abschlag Patrick Urbanek</t>
  </si>
  <si>
    <t>Abschlag Nico Rosner</t>
  </si>
  <si>
    <t>Abschlag Kilian Klank</t>
  </si>
  <si>
    <t>Abschlag Thorsten Repenning</t>
  </si>
  <si>
    <t>Abschlag Justin Brandt</t>
  </si>
  <si>
    <t>Abschlag Florian Seligmann</t>
  </si>
  <si>
    <t>Abschlag Markus Nagel</t>
  </si>
  <si>
    <t>Abschlag Leon Lamp</t>
  </si>
  <si>
    <t>Abschlag René Guddat</t>
  </si>
  <si>
    <t>Abschlag Leo Dose</t>
  </si>
  <si>
    <t>Abschlag Marvin Bahnsen</t>
  </si>
  <si>
    <t>Abschlag Manfred Burzler</t>
  </si>
  <si>
    <t>Abschlag Timon Gogoll</t>
  </si>
  <si>
    <t>Abschlag Sandra Repenning</t>
  </si>
  <si>
    <t>Abschlag Hannes Koch</t>
  </si>
  <si>
    <t>Abschlag Alexander Müller</t>
  </si>
  <si>
    <t>Abschlag Maurice Bahnsen</t>
  </si>
  <si>
    <t>abzügl. 200,- / 08/09 kein Geld wg. KK</t>
  </si>
  <si>
    <t>Abschlag Eric Werner</t>
  </si>
  <si>
    <t>Eingangs-Rechnungen</t>
  </si>
  <si>
    <t>Überweisung</t>
  </si>
  <si>
    <r>
      <t>Körperschaftssteuer + SZ</t>
    </r>
    <r>
      <rPr>
        <sz val="7"/>
        <color rgb="FFFF04E0"/>
        <rFont val="Benguiat Gothic Regular"/>
      </rPr>
      <t xml:space="preserve">     (1.972,- / 108,46)</t>
    </r>
  </si>
  <si>
    <t>BEZAHLEN</t>
  </si>
  <si>
    <t>ab '23 =&gt;  1.978,12 (1.875,- / 103,12)</t>
  </si>
  <si>
    <r>
      <t xml:space="preserve">Gewerbesteuer-2021.                         </t>
    </r>
    <r>
      <rPr>
        <sz val="7"/>
        <color rgb="FFFF04E0"/>
        <rFont val="Benguiat Gothic Regular"/>
      </rPr>
      <t>Amt</t>
    </r>
  </si>
  <si>
    <r>
      <t xml:space="preserve">Gewerbesteuer-VZ                         </t>
    </r>
    <r>
      <rPr>
        <sz val="7"/>
        <color rgb="FFFF04E0"/>
        <rFont val="Benguiat Gothic Regular"/>
      </rPr>
      <t>Bokhorst</t>
    </r>
  </si>
  <si>
    <r>
      <t xml:space="preserve">Gewerbesteuer-VZ                       </t>
    </r>
    <r>
      <rPr>
        <sz val="7"/>
        <color rgb="FFFF04E0"/>
        <rFont val="Benguiat Gothic Regular"/>
      </rPr>
      <t>Wankendorf</t>
    </r>
  </si>
  <si>
    <t>Volkswohlbund Alexander Müller</t>
  </si>
  <si>
    <t>Gesamtsumme</t>
  </si>
  <si>
    <t>GESAMT</t>
  </si>
  <si>
    <t>Abbucher</t>
  </si>
  <si>
    <t xml:space="preserve"> </t>
  </si>
  <si>
    <t xml:space="preserve">Ohla Car Garantie PLÖ-PU 192 </t>
  </si>
  <si>
    <t>1 Pos. (Pfändungen)</t>
  </si>
  <si>
    <t>DA</t>
  </si>
  <si>
    <t>Kurzfristige Darlehen</t>
  </si>
  <si>
    <t>Kurzfristiger Kontenausgleich v. privat</t>
  </si>
  <si>
    <t>VHV KFZ-Vers. PLÖ-MB 699</t>
  </si>
  <si>
    <t>VHV KFZ-Vers. PLÖ - RG 697</t>
  </si>
  <si>
    <t>VHV KFZ-Vers. PLÖ-HK 595</t>
  </si>
  <si>
    <t>VHV KFZ-Vers. PLÖ-NR 89</t>
  </si>
  <si>
    <t>VHV KFZ-Vers. PLÖ- PU 192</t>
  </si>
  <si>
    <t xml:space="preserve">VHV KFZ-Vers. PLÖ-TR 170 </t>
  </si>
  <si>
    <t>VHV KFZ-Vers. PLÖ-CR 685</t>
  </si>
  <si>
    <t>VHV KFZ-Vers.PLÖ - SR 670</t>
  </si>
  <si>
    <t>VHV KFZ-Vers. PLÖ - QU 745</t>
  </si>
  <si>
    <t>?</t>
  </si>
  <si>
    <t>Bundeskasse FA KFZ-Steuer PLÖ-RD 497</t>
  </si>
  <si>
    <t>Bundeskasse FA KFZ-Steuer PLÖ- SR 670</t>
  </si>
  <si>
    <t xml:space="preserve">Bundeskasse FA KFZ-Steuer PLÖ-TR170 </t>
  </si>
  <si>
    <t>Bundeskasse FA KFZ-Steuer PLÖ-MB 699</t>
  </si>
  <si>
    <t>Bundeskasse FA KFZ-Steuer PLÖ- HK 595</t>
  </si>
  <si>
    <t>Bundeskasse FA KFZ-Steuer PLÖ- NR 89</t>
  </si>
  <si>
    <t>Bundeskasse FA KFZ-Steuer PLÖ-CR 685</t>
  </si>
  <si>
    <t xml:space="preserve">Bundeskasse FA KFZ Steuer PLÖ - RG 697 </t>
  </si>
  <si>
    <t>Bundeskasse FA KFZ-Steuer PLÖ- PU 192</t>
  </si>
  <si>
    <t>Bundeskasse FA KFZ-Steuer PLÖ- QU 745</t>
  </si>
  <si>
    <r>
      <rPr>
        <b/>
        <sz val="7"/>
        <color rgb="FFFF04E0"/>
        <rFont val="Benguiat Gothic Regular"/>
      </rPr>
      <t>KLÄREN!</t>
    </r>
    <r>
      <rPr>
        <sz val="7"/>
        <color rgb="FFFF04E0"/>
        <rFont val="Benguiat Gothic Regular"/>
      </rPr>
      <t>! 564,00???</t>
    </r>
  </si>
  <si>
    <t>Ohla</t>
  </si>
  <si>
    <t>20221105</t>
  </si>
  <si>
    <t>Spree Gerüst</t>
  </si>
  <si>
    <t>42219294</t>
  </si>
  <si>
    <t>Schoppe</t>
  </si>
  <si>
    <t>87,20 + 10,-</t>
  </si>
  <si>
    <t>Kreutzberger</t>
  </si>
  <si>
    <t>Niemann</t>
  </si>
  <si>
    <t>Gesamt Gesamt</t>
  </si>
  <si>
    <t>18 Pos. Incl. 13. Gehalt</t>
  </si>
  <si>
    <t>Dispo</t>
  </si>
  <si>
    <t>Mt Alles…</t>
  </si>
  <si>
    <t>I2310025-16079</t>
  </si>
  <si>
    <t>Internat</t>
  </si>
  <si>
    <t>6041366579</t>
  </si>
  <si>
    <t>Würth</t>
  </si>
  <si>
    <t>222688</t>
  </si>
  <si>
    <t>2Kieler</t>
  </si>
  <si>
    <t>DEG</t>
  </si>
  <si>
    <t>R22/007139</t>
  </si>
  <si>
    <t>22..12.22</t>
  </si>
  <si>
    <t>Anschütz</t>
  </si>
  <si>
    <t>202230908</t>
  </si>
  <si>
    <t>AVIS - n.n. abgebucht - verrechnet?</t>
  </si>
  <si>
    <t>9050432190</t>
  </si>
  <si>
    <t>4016413</t>
  </si>
  <si>
    <t>Glindemann Gruppe</t>
  </si>
  <si>
    <t>2711738839</t>
  </si>
  <si>
    <t>19.12.22(?)</t>
  </si>
  <si>
    <t>BTI</t>
  </si>
  <si>
    <t>GS0500735199</t>
  </si>
  <si>
    <t>TEAM</t>
  </si>
  <si>
    <t>2110004</t>
  </si>
  <si>
    <t>22.12.22(?)</t>
  </si>
  <si>
    <t>1244/2022</t>
  </si>
  <si>
    <t>ETWA Tank</t>
  </si>
  <si>
    <t>115252</t>
  </si>
  <si>
    <t>ABC Miet-WC</t>
  </si>
  <si>
    <t>636282/0</t>
  </si>
  <si>
    <t>B+S Mietpark</t>
  </si>
  <si>
    <t>Schwartz Dätgen</t>
  </si>
  <si>
    <t>2210061747</t>
  </si>
  <si>
    <t>Iveco</t>
  </si>
  <si>
    <t>2110021</t>
  </si>
  <si>
    <t>2404907</t>
  </si>
  <si>
    <t>7316430724</t>
  </si>
  <si>
    <t>Telekom</t>
  </si>
  <si>
    <t>1430777209</t>
  </si>
  <si>
    <t>210043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</si>
</sst>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dd/mm/yy;@"/>
    <numFmt numFmtId="165" formatCode="#,##0.00\ _€"/>
    <numFmt numFmtId="166" formatCode="_-* #,##0.00\ _€_-;\-* #,##0.00\ _€_-;_-* &quot;-&quot;??\ _€_-;_-@_-"/>
    <numFmt numFmtId="167" formatCode="#,##0.00_ ;\-#,##0.00\ "/>
  </numFmts>
  <fonts count="19">
    <font>
      <sz val="12"/>
      <color theme="1"/>
      <name val="Benguiat Gothic"/>
      <family val="2"/>
    </font>
    <font>
      <sz val="12"/>
      <color theme="1"/>
      <name val="Benguiat Gothic"/>
      <family val="2"/>
    </font>
    <font>
      <b/>
      <sz val="8"/>
      <color rgb="FFFF04E0"/>
      <name val="Benguiat Gothic Regular"/>
    </font>
    <font>
      <b/>
      <sz val="8"/>
      <color theme="1"/>
      <name val="Benguiat Gothic Regular"/>
    </font>
    <font>
      <sz val="8"/>
      <color theme="1"/>
      <name val="Benguiat Gothic Regular"/>
    </font>
    <font>
      <sz val="7"/>
      <color theme="1"/>
      <name val="Benguiat Gothic Regular"/>
    </font>
    <font>
      <sz val="8"/>
      <color rgb="FFFF04E0"/>
      <name val="Benguiat Gothic Regular"/>
    </font>
    <font>
      <sz val="7"/>
      <color rgb="FFFF04E0"/>
      <name val="Benguiat Gothic Regular"/>
    </font>
    <font>
      <b/>
      <sz val="7"/>
      <color theme="1"/>
      <name val="Benguiat Gothic Regular"/>
    </font>
    <font>
      <b/>
      <sz val="9"/>
      <color rgb="FFFF04E0"/>
      <name val="Benguiat Gothic Regular"/>
    </font>
    <font>
      <i/>
      <sz val="8"/>
      <color theme="1"/>
      <name val="Benguiat Gothic Regular"/>
    </font>
    <font>
      <b/>
      <i/>
      <sz val="8"/>
      <color theme="1"/>
      <name val="Benguiat Gothic Regular"/>
    </font>
    <font>
      <b/>
      <sz val="7"/>
      <color rgb="FFFF04E0"/>
      <name val="Benguiat Gothic Regular"/>
    </font>
    <font>
      <sz val="5"/>
      <color theme="1"/>
      <name val="Benguiat Gothic Regular"/>
    </font>
    <font>
      <sz val="6"/>
      <color theme="1"/>
      <name val="Benguiat Gothic Regular"/>
    </font>
    <font>
      <sz val="7"/>
      <color theme="1"/>
      <name val="Benguiat Gothic"/>
      <family val="2"/>
    </font>
    <font>
      <i/>
      <sz val="7"/>
      <color rgb="FFFE04E0"/>
      <name val="Benguiat Gothic Regular"/>
    </font>
    <font>
      <i/>
      <sz val="7"/>
      <color rgb="FFFF04E0"/>
      <name val="Benguiat Gothic Regular"/>
    </font>
    <font>
      <sz val="7"/>
      <color rgb="FFFE04E0"/>
      <name val="Benguiat Gothic Regula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double">
        <color rgb="FFFE04E0"/>
      </left>
      <right/>
      <top style="double">
        <color rgb="FFFE04E0"/>
      </top>
      <bottom style="double">
        <color rgb="FFFE04E0"/>
      </bottom>
      <diagonal/>
    </border>
    <border>
      <left/>
      <right style="double">
        <color rgb="FFFE04E0"/>
      </right>
      <top style="double">
        <color rgb="FFFE04E0"/>
      </top>
      <bottom style="double">
        <color rgb="FFFE04E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left" vertical="center" indent="1"/>
    </xf>
    <xf numFmtId="14" fontId="9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164" fontId="9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horizontal="left" vertical="center"/>
    </xf>
    <xf numFmtId="4" fontId="10" fillId="0" borderId="0" xfId="0" applyNumberFormat="1" applyFont="1" applyAlignment="1">
      <alignment horizontal="left" vertical="center"/>
    </xf>
    <xf numFmtId="16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indent="1"/>
    </xf>
    <xf numFmtId="4" fontId="4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14" fontId="4" fillId="0" borderId="0" xfId="0" applyNumberFormat="1" applyFont="1" applyAlignment="1">
      <alignment horizontal="left" vertical="center" indent="1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>
      <alignment horizontal="left" vertical="center"/>
    </xf>
    <xf numFmtId="14" fontId="8" fillId="0" borderId="0" xfId="0" applyNumberFormat="1" applyFont="1" applyAlignment="1">
      <alignment horizontal="left" vertical="center" indent="1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4" fontId="6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0" fontId="14" fillId="0" borderId="0" xfId="0" applyFont="1"/>
    <xf numFmtId="0" fontId="14" fillId="0" borderId="0" xfId="0" applyFont="1" applyAlignment="1">
      <alignment horizontal="center"/>
    </xf>
    <xf numFmtId="4" fontId="14" fillId="0" borderId="0" xfId="0" applyNumberFormat="1" applyFont="1"/>
    <xf numFmtId="0" fontId="14" fillId="0" borderId="0" xfId="0" applyFont="1" applyAlignment="1">
      <alignment horizontal="left" indent="1"/>
    </xf>
    <xf numFmtId="164" fontId="9" fillId="0" borderId="0" xfId="0" applyNumberFormat="1" applyFont="1" applyAlignment="1">
      <alignment horizontal="right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4" fontId="5" fillId="0" borderId="3" xfId="0" applyNumberFormat="1" applyFont="1" applyBorder="1" applyAlignment="1">
      <alignment horizontal="left" vertical="center"/>
    </xf>
    <xf numFmtId="14" fontId="5" fillId="0" borderId="3" xfId="0" applyNumberFormat="1" applyFont="1" applyBorder="1" applyAlignment="1">
      <alignment horizontal="left" vertical="center" indent="1"/>
    </xf>
    <xf numFmtId="4" fontId="7" fillId="0" borderId="3" xfId="0" applyNumberFormat="1" applyFont="1" applyBorder="1" applyAlignment="1">
      <alignment horizontal="left" vertical="center"/>
    </xf>
    <xf numFmtId="14" fontId="7" fillId="0" borderId="3" xfId="0" applyNumberFormat="1" applyFont="1" applyBorder="1" applyAlignment="1">
      <alignment horizontal="left" vertical="center" indent="1"/>
    </xf>
    <xf numFmtId="49" fontId="2" fillId="0" borderId="6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164" fontId="5" fillId="0" borderId="3" xfId="0" applyNumberFormat="1" applyFont="1" applyBorder="1" applyAlignment="1">
      <alignment horizontal="left" vertical="center"/>
    </xf>
    <xf numFmtId="165" fontId="5" fillId="0" borderId="3" xfId="0" applyNumberFormat="1" applyFont="1" applyBorder="1" applyAlignment="1">
      <alignment horizontal="left" vertical="center"/>
    </xf>
    <xf numFmtId="4" fontId="5" fillId="0" borderId="3" xfId="0" applyNumberFormat="1" applyFont="1" applyBorder="1" applyAlignment="1">
      <alignment horizontal="left" vertical="center" indent="1"/>
    </xf>
    <xf numFmtId="164" fontId="3" fillId="0" borderId="4" xfId="0" applyNumberFormat="1" applyFont="1" applyBorder="1" applyAlignment="1">
      <alignment horizontal="left" vertical="center"/>
    </xf>
    <xf numFmtId="14" fontId="12" fillId="0" borderId="0" xfId="0" applyNumberFormat="1" applyFont="1" applyAlignment="1">
      <alignment horizontal="left" vertical="center"/>
    </xf>
    <xf numFmtId="14" fontId="9" fillId="0" borderId="6" xfId="0" applyNumberFormat="1" applyFont="1" applyBorder="1" applyAlignment="1">
      <alignment horizontal="left" vertical="center"/>
    </xf>
    <xf numFmtId="14" fontId="2" fillId="0" borderId="7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0" fontId="9" fillId="0" borderId="15" xfId="0" applyFont="1" applyBorder="1" applyAlignment="1">
      <alignment horizontal="right"/>
    </xf>
    <xf numFmtId="49" fontId="2" fillId="0" borderId="10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/>
    </xf>
    <xf numFmtId="166" fontId="0" fillId="0" borderId="0" xfId="1" applyNumberFormat="1" applyFont="1"/>
    <xf numFmtId="166" fontId="9" fillId="0" borderId="0" xfId="1" applyNumberFormat="1" applyFont="1" applyBorder="1" applyAlignment="1">
      <alignment horizontal="right" vertical="center"/>
    </xf>
    <xf numFmtId="166" fontId="2" fillId="0" borderId="4" xfId="1" applyNumberFormat="1" applyFont="1" applyBorder="1" applyAlignment="1">
      <alignment horizontal="center" vertical="center"/>
    </xf>
    <xf numFmtId="166" fontId="5" fillId="0" borderId="3" xfId="1" applyNumberFormat="1" applyFont="1" applyBorder="1" applyAlignment="1">
      <alignment vertical="center"/>
    </xf>
    <xf numFmtId="166" fontId="7" fillId="0" borderId="3" xfId="1" applyNumberFormat="1" applyFont="1" applyBorder="1" applyAlignment="1">
      <alignment vertical="center"/>
    </xf>
    <xf numFmtId="166" fontId="5" fillId="0" borderId="3" xfId="1" applyNumberFormat="1" applyFont="1" applyFill="1" applyBorder="1" applyAlignment="1">
      <alignment vertical="center"/>
    </xf>
    <xf numFmtId="166" fontId="2" fillId="0" borderId="7" xfId="1" applyNumberFormat="1" applyFont="1" applyBorder="1" applyAlignment="1">
      <alignment horizontal="right" vertical="center"/>
    </xf>
    <xf numFmtId="166" fontId="11" fillId="0" borderId="0" xfId="1" applyNumberFormat="1" applyFont="1" applyBorder="1" applyAlignment="1">
      <alignment horizontal="right" vertical="center"/>
    </xf>
    <xf numFmtId="166" fontId="2" fillId="0" borderId="0" xfId="1" applyNumberFormat="1" applyFont="1" applyFill="1" applyBorder="1" applyAlignment="1">
      <alignment vertical="center"/>
    </xf>
    <xf numFmtId="166" fontId="5" fillId="0" borderId="3" xfId="1" applyNumberFormat="1" applyFont="1" applyFill="1" applyBorder="1" applyAlignment="1">
      <alignment horizontal="right" vertical="center"/>
    </xf>
    <xf numFmtId="166" fontId="8" fillId="0" borderId="0" xfId="1" applyNumberFormat="1" applyFont="1" applyAlignment="1">
      <alignment vertical="center"/>
    </xf>
    <xf numFmtId="166" fontId="5" fillId="0" borderId="0" xfId="1" applyNumberFormat="1" applyFont="1" applyAlignment="1">
      <alignment vertical="center"/>
    </xf>
    <xf numFmtId="166" fontId="5" fillId="0" borderId="12" xfId="1" applyNumberFormat="1" applyFont="1" applyBorder="1" applyAlignment="1">
      <alignment horizontal="right" vertical="center"/>
    </xf>
    <xf numFmtId="166" fontId="5" fillId="0" borderId="3" xfId="1" applyNumberFormat="1" applyFont="1" applyBorder="1" applyAlignment="1">
      <alignment horizontal="left" vertical="center"/>
    </xf>
    <xf numFmtId="166" fontId="2" fillId="0" borderId="0" xfId="1" applyNumberFormat="1" applyFont="1" applyBorder="1" applyAlignment="1">
      <alignment horizontal="left" vertical="center"/>
    </xf>
    <xf numFmtId="166" fontId="3" fillId="0" borderId="0" xfId="1" applyNumberFormat="1" applyFont="1" applyBorder="1" applyAlignment="1">
      <alignment horizontal="right" vertical="center"/>
    </xf>
    <xf numFmtId="166" fontId="2" fillId="0" borderId="7" xfId="1" applyNumberFormat="1" applyFont="1" applyFill="1" applyBorder="1" applyAlignment="1">
      <alignment horizontal="right" vertical="center"/>
    </xf>
    <xf numFmtId="166" fontId="11" fillId="0" borderId="0" xfId="1" applyNumberFormat="1" applyFont="1" applyFill="1" applyBorder="1" applyAlignment="1">
      <alignment horizontal="right" vertical="center"/>
    </xf>
    <xf numFmtId="166" fontId="2" fillId="0" borderId="14" xfId="1" applyNumberFormat="1" applyFont="1" applyFill="1" applyBorder="1" applyAlignment="1">
      <alignment horizontal="right" vertical="center"/>
    </xf>
    <xf numFmtId="166" fontId="9" fillId="0" borderId="16" xfId="1" applyNumberFormat="1" applyFont="1" applyBorder="1" applyAlignment="1">
      <alignment horizontal="right"/>
    </xf>
    <xf numFmtId="166" fontId="0" fillId="0" borderId="0" xfId="0" applyNumberFormat="1"/>
    <xf numFmtId="166" fontId="9" fillId="0" borderId="0" xfId="1" applyNumberFormat="1" applyFont="1" applyBorder="1" applyAlignment="1">
      <alignment vertical="center"/>
    </xf>
    <xf numFmtId="166" fontId="3" fillId="0" borderId="4" xfId="1" applyNumberFormat="1" applyFont="1" applyBorder="1" applyAlignment="1">
      <alignment vertical="center"/>
    </xf>
    <xf numFmtId="166" fontId="10" fillId="0" borderId="0" xfId="1" applyNumberFormat="1" applyFont="1" applyBorder="1" applyAlignment="1">
      <alignment vertical="center"/>
    </xf>
    <xf numFmtId="166" fontId="4" fillId="0" borderId="0" xfId="1" applyNumberFormat="1" applyFont="1" applyBorder="1" applyAlignment="1">
      <alignment vertical="center"/>
    </xf>
    <xf numFmtId="166" fontId="3" fillId="0" borderId="0" xfId="1" applyNumberFormat="1" applyFont="1" applyBorder="1" applyAlignment="1">
      <alignment vertical="center"/>
    </xf>
    <xf numFmtId="166" fontId="8" fillId="0" borderId="0" xfId="1" applyNumberFormat="1" applyFont="1" applyBorder="1" applyAlignment="1">
      <alignment vertical="center"/>
    </xf>
    <xf numFmtId="166" fontId="5" fillId="0" borderId="0" xfId="1" applyNumberFormat="1" applyFont="1" applyBorder="1" applyAlignment="1">
      <alignment vertical="center"/>
    </xf>
    <xf numFmtId="166" fontId="5" fillId="0" borderId="3" xfId="1" applyNumberFormat="1" applyFont="1" applyBorder="1" applyAlignment="1">
      <alignment horizontal="right" vertical="center"/>
    </xf>
    <xf numFmtId="166" fontId="13" fillId="0" borderId="0" xfId="1" applyNumberFormat="1" applyFont="1" applyBorder="1" applyAlignment="1">
      <alignment vertical="center"/>
    </xf>
    <xf numFmtId="166" fontId="6" fillId="0" borderId="0" xfId="1" applyNumberFormat="1" applyFont="1" applyBorder="1" applyAlignment="1">
      <alignment vertical="center"/>
    </xf>
    <xf numFmtId="166" fontId="14" fillId="0" borderId="0" xfId="1" applyNumberFormat="1" applyFont="1" applyBorder="1" applyAlignment="1"/>
    <xf numFmtId="166" fontId="3" fillId="0" borderId="17" xfId="1" applyNumberFormat="1" applyFont="1" applyBorder="1" applyAlignment="1">
      <alignment horizontal="right" vertical="center"/>
    </xf>
    <xf numFmtId="166" fontId="3" fillId="0" borderId="18" xfId="1" applyNumberFormat="1" applyFont="1" applyBorder="1" applyAlignment="1">
      <alignment vertical="center"/>
    </xf>
    <xf numFmtId="164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4" fontId="3" fillId="0" borderId="18" xfId="0" applyNumberFormat="1" applyFont="1" applyBorder="1" applyAlignment="1">
      <alignment horizontal="left" vertical="center"/>
    </xf>
    <xf numFmtId="14" fontId="15" fillId="0" borderId="3" xfId="0" applyNumberFormat="1" applyFont="1" applyBorder="1" applyAlignment="1">
      <alignment horizontal="left"/>
    </xf>
    <xf numFmtId="167" fontId="5" fillId="0" borderId="3" xfId="1" applyNumberFormat="1" applyFont="1" applyFill="1" applyBorder="1" applyAlignment="1">
      <alignment vertical="center"/>
    </xf>
    <xf numFmtId="167" fontId="5" fillId="0" borderId="3" xfId="1" applyNumberFormat="1" applyFont="1" applyBorder="1" applyAlignment="1">
      <alignment horizontal="left" vertical="center"/>
    </xf>
    <xf numFmtId="0" fontId="15" fillId="0" borderId="0" xfId="0" applyFont="1"/>
    <xf numFmtId="14" fontId="5" fillId="0" borderId="5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indent="1"/>
    </xf>
    <xf numFmtId="14" fontId="5" fillId="0" borderId="3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15" fillId="0" borderId="3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 vertical="center"/>
    </xf>
    <xf numFmtId="49" fontId="5" fillId="0" borderId="3" xfId="1" applyNumberFormat="1" applyFont="1" applyFill="1" applyBorder="1" applyAlignment="1">
      <alignment horizontal="left" vertical="center"/>
    </xf>
    <xf numFmtId="0" fontId="3" fillId="0" borderId="18" xfId="0" applyFont="1" applyBorder="1" applyAlignment="1">
      <alignment horizontal="left" vertical="center" indent="1"/>
    </xf>
    <xf numFmtId="0" fontId="0" fillId="2" borderId="0" xfId="0" applyFill="1"/>
    <xf numFmtId="0" fontId="5" fillId="2" borderId="3" xfId="0" applyFont="1" applyFill="1" applyBorder="1" applyAlignment="1">
      <alignment horizontal="left" vertical="center"/>
    </xf>
    <xf numFmtId="4" fontId="16" fillId="2" borderId="3" xfId="0" applyNumberFormat="1" applyFont="1" applyFill="1" applyBorder="1" applyAlignment="1">
      <alignment horizontal="left" vertical="center"/>
    </xf>
    <xf numFmtId="4" fontId="16" fillId="0" borderId="3" xfId="0" applyNumberFormat="1" applyFont="1" applyBorder="1" applyAlignment="1">
      <alignment horizontal="left" vertical="center"/>
    </xf>
    <xf numFmtId="4" fontId="17" fillId="0" borderId="3" xfId="0" applyNumberFormat="1" applyFont="1" applyBorder="1" applyAlignment="1">
      <alignment horizontal="left" vertical="center"/>
    </xf>
    <xf numFmtId="0" fontId="12" fillId="0" borderId="15" xfId="0" applyFont="1" applyBorder="1" applyAlignment="1">
      <alignment horizontal="center"/>
    </xf>
    <xf numFmtId="0" fontId="9" fillId="0" borderId="0" xfId="0" applyFont="1" applyAlignment="1">
      <alignment horizontal="right"/>
    </xf>
    <xf numFmtId="166" fontId="9" fillId="0" borderId="0" xfId="1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left" vertical="center"/>
    </xf>
    <xf numFmtId="49" fontId="5" fillId="0" borderId="26" xfId="0" applyNumberFormat="1" applyFont="1" applyBorder="1" applyAlignment="1">
      <alignment horizontal="left" vertical="center"/>
    </xf>
    <xf numFmtId="166" fontId="5" fillId="0" borderId="26" xfId="1" applyNumberFormat="1" applyFont="1" applyFill="1" applyBorder="1" applyAlignment="1">
      <alignment horizontal="right" vertical="center"/>
    </xf>
    <xf numFmtId="166" fontId="5" fillId="0" borderId="26" xfId="1" applyNumberFormat="1" applyFont="1" applyFill="1" applyBorder="1" applyAlignment="1">
      <alignment vertical="center"/>
    </xf>
    <xf numFmtId="164" fontId="5" fillId="0" borderId="26" xfId="0" applyNumberFormat="1" applyFont="1" applyBorder="1" applyAlignment="1">
      <alignment horizontal="center" vertical="center"/>
    </xf>
    <xf numFmtId="164" fontId="5" fillId="0" borderId="26" xfId="0" applyNumberFormat="1" applyFont="1" applyBorder="1" applyAlignment="1">
      <alignment horizontal="left" vertical="center"/>
    </xf>
    <xf numFmtId="165" fontId="5" fillId="0" borderId="26" xfId="0" applyNumberFormat="1" applyFont="1" applyBorder="1" applyAlignment="1">
      <alignment horizontal="left" vertical="center"/>
    </xf>
    <xf numFmtId="4" fontId="5" fillId="0" borderId="12" xfId="0" applyNumberFormat="1" applyFont="1" applyBorder="1" applyAlignment="1">
      <alignment horizontal="left" vertical="center" indent="1"/>
    </xf>
    <xf numFmtId="49" fontId="5" fillId="0" borderId="27" xfId="0" applyNumberFormat="1" applyFont="1" applyBorder="1" applyAlignment="1">
      <alignment horizontal="left" vertical="center"/>
    </xf>
    <xf numFmtId="166" fontId="5" fillId="0" borderId="27" xfId="1" applyNumberFormat="1" applyFont="1" applyFill="1" applyBorder="1" applyAlignment="1">
      <alignment horizontal="right" vertical="center"/>
    </xf>
    <xf numFmtId="0" fontId="18" fillId="0" borderId="3" xfId="0" applyFont="1" applyBorder="1" applyAlignment="1">
      <alignment horizontal="left" vertical="center"/>
    </xf>
    <xf numFmtId="164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166" fontId="5" fillId="0" borderId="0" xfId="1" applyNumberFormat="1" applyFont="1" applyFill="1" applyBorder="1" applyAlignment="1">
      <alignment horizontal="right" vertical="center"/>
    </xf>
    <xf numFmtId="166" fontId="5" fillId="0" borderId="0" xfId="1" applyNumberFormat="1" applyFont="1" applyFill="1" applyBorder="1" applyAlignment="1">
      <alignment vertical="center"/>
    </xf>
    <xf numFmtId="165" fontId="5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 indent="1"/>
    </xf>
    <xf numFmtId="14" fontId="2" fillId="0" borderId="6" xfId="0" applyNumberFormat="1" applyFont="1" applyBorder="1" applyAlignment="1">
      <alignment horizontal="left" vertical="center"/>
    </xf>
    <xf numFmtId="14" fontId="2" fillId="0" borderId="7" xfId="0" applyNumberFormat="1" applyFont="1" applyBorder="1" applyAlignment="1">
      <alignment horizontal="left" vertical="center"/>
    </xf>
    <xf numFmtId="4" fontId="5" fillId="0" borderId="13" xfId="0" applyNumberFormat="1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4" fontId="4" fillId="0" borderId="25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4" fontId="7" fillId="0" borderId="8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4" fontId="7" fillId="0" borderId="12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2" fillId="0" borderId="6" xfId="0" applyNumberFormat="1" applyFont="1" applyBorder="1" applyAlignment="1">
      <alignment horizontal="left" vertical="center"/>
    </xf>
    <xf numFmtId="4" fontId="2" fillId="0" borderId="7" xfId="0" applyNumberFormat="1" applyFont="1" applyBorder="1" applyAlignment="1">
      <alignment horizontal="left" vertical="center"/>
    </xf>
    <xf numFmtId="4" fontId="6" fillId="0" borderId="0" xfId="0" applyNumberFormat="1" applyFont="1" applyAlignment="1">
      <alignment horizontal="left" vertical="center"/>
    </xf>
    <xf numFmtId="14" fontId="2" fillId="2" borderId="6" xfId="0" applyNumberFormat="1" applyFont="1" applyFill="1" applyBorder="1" applyAlignment="1">
      <alignment horizontal="left" vertical="center"/>
    </xf>
    <xf numFmtId="14" fontId="2" fillId="2" borderId="7" xfId="0" applyNumberFormat="1" applyFont="1" applyFill="1" applyBorder="1" applyAlignment="1">
      <alignment horizontal="left" vertical="center"/>
    </xf>
    <xf numFmtId="4" fontId="5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left" vertical="center"/>
    </xf>
    <xf numFmtId="4" fontId="7" fillId="0" borderId="3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left" vertical="center"/>
    </xf>
    <xf numFmtId="4" fontId="7" fillId="0" borderId="21" xfId="0" applyNumberFormat="1" applyFont="1" applyBorder="1" applyAlignment="1">
      <alignment horizontal="center" vertical="center"/>
    </xf>
    <xf numFmtId="4" fontId="7" fillId="0" borderId="22" xfId="0" applyNumberFormat="1" applyFont="1" applyBorder="1" applyAlignment="1">
      <alignment horizontal="center" vertical="center"/>
    </xf>
    <xf numFmtId="4" fontId="7" fillId="0" borderId="23" xfId="0" applyNumberFormat="1" applyFont="1" applyBorder="1" applyAlignment="1">
      <alignment horizontal="center" vertical="center"/>
    </xf>
    <xf numFmtId="4" fontId="7" fillId="0" borderId="24" xfId="0" applyNumberFormat="1" applyFont="1" applyBorder="1" applyAlignment="1">
      <alignment horizontal="center" vertical="center"/>
    </xf>
    <xf numFmtId="4" fontId="7" fillId="0" borderId="19" xfId="0" applyNumberFormat="1" applyFont="1" applyBorder="1" applyAlignment="1">
      <alignment horizontal="center" vertical="center"/>
    </xf>
    <xf numFmtId="4" fontId="7" fillId="0" borderId="20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left" vertical="center"/>
    </xf>
    <xf numFmtId="4" fontId="5" fillId="0" borderId="8" xfId="0" applyNumberFormat="1" applyFont="1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E04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1021953</xdr:colOff>
      <xdr:row>33</xdr:row>
      <xdr:rowOff>54571</xdr:rowOff>
    </xdr:from>
    <xdr:to>
      <xdr:col>5</xdr:col>
      <xdr:colOff>1160861</xdr:colOff>
      <xdr:row>35</xdr:row>
      <xdr:rowOff>173634</xdr:rowOff>
    </xdr:to>
    <xdr:sp macro="" textlink="">
      <xdr:nvSpPr>
        <xdr:cNvPr id="3" name="Geschweifte Klammer rechts 2">
          <a:extLst>
            <a:ext uri="{FF2B5EF4-FFF2-40B4-BE49-F238E27FC236}">
              <a16:creationId xmlns:a16="http://schemas.microsoft.com/office/drawing/2014/main" id="{37F2FD71-05FE-5648-890F-ED0F5A3164B8}"/>
            </a:ext>
          </a:extLst>
        </xdr:cNvPr>
        <xdr:cNvSpPr/>
      </xdr:nvSpPr>
      <xdr:spPr>
        <a:xfrm>
          <a:off x="5187553" y="6137871"/>
          <a:ext cx="138908" cy="525463"/>
        </a:xfrm>
        <a:prstGeom prst="rightBrace">
          <a:avLst>
            <a:gd name="adj1" fmla="val 8333"/>
            <a:gd name="adj2" fmla="val 52278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758984</xdr:colOff>
      <xdr:row>46</xdr:row>
      <xdr:rowOff>22550</xdr:rowOff>
    </xdr:from>
    <xdr:to>
      <xdr:col>1</xdr:col>
      <xdr:colOff>851477</xdr:colOff>
      <xdr:row>47</xdr:row>
      <xdr:rowOff>168600</xdr:rowOff>
    </xdr:to>
    <xdr:sp macro="" textlink="">
      <xdr:nvSpPr>
        <xdr:cNvPr id="4" name="Geschweifte Klammer rechts 3">
          <a:extLst>
            <a:ext uri="{FF2B5EF4-FFF2-40B4-BE49-F238E27FC236}">
              <a16:creationId xmlns:a16="http://schemas.microsoft.com/office/drawing/2014/main" id="{9CA031C6-5826-444D-B675-75AF806DD430}"/>
            </a:ext>
          </a:extLst>
        </xdr:cNvPr>
        <xdr:cNvSpPr/>
      </xdr:nvSpPr>
      <xdr:spPr>
        <a:xfrm flipH="1">
          <a:off x="1697052" y="7491016"/>
          <a:ext cx="92493" cy="326448"/>
        </a:xfrm>
        <a:prstGeom prst="rightBrace">
          <a:avLst>
            <a:gd name="adj1" fmla="val 8333"/>
            <a:gd name="adj2" fmla="val 52278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732692</xdr:colOff>
      <xdr:row>69</xdr:row>
      <xdr:rowOff>27512</xdr:rowOff>
    </xdr:from>
    <xdr:to>
      <xdr:col>2</xdr:col>
      <xdr:colOff>6104</xdr:colOff>
      <xdr:row>71</xdr:row>
      <xdr:rowOff>152644</xdr:rowOff>
    </xdr:to>
    <xdr:sp macro="" textlink="">
      <xdr:nvSpPr>
        <xdr:cNvPr id="5" name="Geschweifte Klammer rechts 4">
          <a:extLst>
            <a:ext uri="{FF2B5EF4-FFF2-40B4-BE49-F238E27FC236}">
              <a16:creationId xmlns:a16="http://schemas.microsoft.com/office/drawing/2014/main" id="{1041306F-AD1A-C049-AB53-98D6D8E714BC}"/>
            </a:ext>
          </a:extLst>
        </xdr:cNvPr>
        <xdr:cNvSpPr/>
      </xdr:nvSpPr>
      <xdr:spPr>
        <a:xfrm flipH="1">
          <a:off x="1672980" y="13283137"/>
          <a:ext cx="109903" cy="479267"/>
        </a:xfrm>
        <a:prstGeom prst="rightBrace">
          <a:avLst>
            <a:gd name="adj1" fmla="val 8333"/>
            <a:gd name="adj2" fmla="val 52278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Design 2013–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3B801-9C9C-F843-8A81-A74E64C00439}">
  <dimension ref="A1:J156"/>
  <sheetViews>
    <sheetView tabSelected="1" topLeftCell="A110" zoomScale="210" zoomScaleNormal="210" workbookViewId="0">
      <selection activeCell="F120" sqref="F120"/>
    </sheetView>
  </sheetViews>
  <sheetFormatPr baseColWidth="10" defaultRowHeight="17"/>
  <cols>
    <col min="1" max="1" width="8.21875" customWidth="1"/>
    <col min="2" max="2" width="7.33203125" customWidth="1"/>
    <col min="3" max="3" width="8.109375" style="61" customWidth="1"/>
    <col min="4" max="4" width="6" style="81" customWidth="1"/>
    <col min="5" max="5" width="6.21875" customWidth="1"/>
    <col min="6" max="6" width="18.21875" customWidth="1"/>
    <col min="7" max="7" width="5.109375" customWidth="1"/>
    <col min="8" max="8" width="4.88671875" customWidth="1"/>
  </cols>
  <sheetData>
    <row r="1" spans="1:8" ht="2" customHeight="1" thickBot="1"/>
    <row r="2" spans="1:8" ht="21" customHeight="1" thickTop="1" thickBot="1">
      <c r="A2" s="169" t="s">
        <v>84</v>
      </c>
      <c r="B2" s="170"/>
      <c r="C2" s="62"/>
      <c r="D2" s="82"/>
      <c r="E2" s="11"/>
      <c r="F2" s="12" t="s">
        <v>4</v>
      </c>
      <c r="G2" s="167">
        <f ca="1">TODAY()</f>
        <v>44932</v>
      </c>
      <c r="H2" s="167"/>
    </row>
    <row r="3" spans="1:8" ht="13" customHeight="1" thickTop="1">
      <c r="A3" s="9"/>
      <c r="B3" s="10"/>
      <c r="C3" s="62"/>
      <c r="D3" s="82"/>
      <c r="E3" s="11"/>
      <c r="F3" s="12"/>
      <c r="G3" s="40"/>
      <c r="H3" s="40"/>
    </row>
    <row r="4" spans="1:8" ht="14" customHeight="1">
      <c r="A4" s="171"/>
      <c r="B4" s="171"/>
      <c r="C4" s="63" t="s">
        <v>5</v>
      </c>
      <c r="D4" s="83" t="s">
        <v>6</v>
      </c>
      <c r="E4" s="53" t="s">
        <v>7</v>
      </c>
      <c r="F4" s="48" t="s">
        <v>8</v>
      </c>
      <c r="G4" s="168" t="s">
        <v>9</v>
      </c>
      <c r="H4" s="168"/>
    </row>
    <row r="5" spans="1:8" ht="14" customHeight="1">
      <c r="A5" s="135" t="s">
        <v>0</v>
      </c>
      <c r="B5" s="136"/>
      <c r="C5" s="64"/>
      <c r="D5" s="64">
        <v>1200</v>
      </c>
      <c r="E5" s="41">
        <v>44927</v>
      </c>
      <c r="F5" s="42" t="s">
        <v>1</v>
      </c>
      <c r="G5" s="43" t="s">
        <v>2</v>
      </c>
      <c r="H5" s="44">
        <v>44728</v>
      </c>
    </row>
    <row r="6" spans="1:8" ht="14" customHeight="1">
      <c r="A6" s="165"/>
      <c r="B6" s="165"/>
      <c r="C6" s="65"/>
      <c r="D6" s="64">
        <v>872.8</v>
      </c>
      <c r="E6" s="41">
        <v>45078</v>
      </c>
      <c r="F6" s="42" t="s">
        <v>3</v>
      </c>
      <c r="G6" s="45" t="s">
        <v>2</v>
      </c>
      <c r="H6" s="46">
        <v>44713</v>
      </c>
    </row>
    <row r="7" spans="1:8" ht="14" customHeight="1">
      <c r="A7" s="144"/>
      <c r="B7" s="144"/>
      <c r="C7" s="66"/>
      <c r="D7" s="66">
        <v>72.34</v>
      </c>
      <c r="E7" s="41">
        <v>44927</v>
      </c>
      <c r="F7" s="42" t="s">
        <v>107</v>
      </c>
      <c r="G7" s="43" t="s">
        <v>2</v>
      </c>
      <c r="H7" s="44">
        <v>44574</v>
      </c>
    </row>
    <row r="8" spans="1:8" ht="14" customHeight="1">
      <c r="A8" s="166"/>
      <c r="B8" s="166"/>
      <c r="C8" s="66"/>
      <c r="D8" s="66">
        <v>178.73</v>
      </c>
      <c r="E8" s="41">
        <v>44927</v>
      </c>
      <c r="F8" s="42" t="s">
        <v>106</v>
      </c>
      <c r="G8" s="43" t="s">
        <v>2</v>
      </c>
      <c r="H8" s="44">
        <v>44603</v>
      </c>
    </row>
    <row r="9" spans="1:8" ht="14" customHeight="1">
      <c r="A9" s="166"/>
      <c r="B9" s="166"/>
      <c r="C9" s="66"/>
      <c r="D9" s="66">
        <v>867.83</v>
      </c>
      <c r="E9" s="41">
        <v>44927</v>
      </c>
      <c r="F9" s="42" t="s">
        <v>105</v>
      </c>
      <c r="G9" s="43" t="s">
        <v>2</v>
      </c>
      <c r="H9" s="44">
        <v>44580</v>
      </c>
    </row>
    <row r="10" spans="1:8" ht="14" customHeight="1">
      <c r="A10" s="144"/>
      <c r="B10" s="144"/>
      <c r="C10" s="66"/>
      <c r="D10" s="66">
        <v>876.28</v>
      </c>
      <c r="E10" s="41">
        <v>44927</v>
      </c>
      <c r="F10" s="42" t="s">
        <v>104</v>
      </c>
      <c r="G10" s="43" t="s">
        <v>2</v>
      </c>
      <c r="H10" s="44">
        <v>44580</v>
      </c>
    </row>
    <row r="11" spans="1:8" ht="14" customHeight="1">
      <c r="A11" s="144"/>
      <c r="B11" s="144"/>
      <c r="C11" s="66"/>
      <c r="D11" s="66">
        <v>1289.4000000000001</v>
      </c>
      <c r="E11" s="41">
        <v>44927</v>
      </c>
      <c r="F11" s="42" t="s">
        <v>103</v>
      </c>
      <c r="G11" s="43" t="s">
        <v>2</v>
      </c>
      <c r="H11" s="44">
        <v>44580</v>
      </c>
    </row>
    <row r="12" spans="1:8" ht="14" customHeight="1">
      <c r="A12" s="144"/>
      <c r="B12" s="144"/>
      <c r="C12" s="66"/>
      <c r="D12" s="66">
        <v>1055.92</v>
      </c>
      <c r="E12" s="41">
        <v>44927</v>
      </c>
      <c r="F12" s="42" t="s">
        <v>102</v>
      </c>
      <c r="G12" s="43" t="s">
        <v>2</v>
      </c>
      <c r="H12" s="44">
        <v>44580</v>
      </c>
    </row>
    <row r="13" spans="1:8" ht="14" customHeight="1">
      <c r="A13" s="144"/>
      <c r="B13" s="144"/>
      <c r="C13" s="66"/>
      <c r="D13" s="66">
        <v>1300.9100000000001</v>
      </c>
      <c r="E13" s="41">
        <v>44927</v>
      </c>
      <c r="F13" s="42" t="s">
        <v>101</v>
      </c>
      <c r="G13" s="43" t="s">
        <v>2</v>
      </c>
      <c r="H13" s="44">
        <v>44580</v>
      </c>
    </row>
    <row r="14" spans="1:8" ht="14" customHeight="1">
      <c r="A14" s="144"/>
      <c r="B14" s="144"/>
      <c r="C14" s="66"/>
      <c r="D14" s="66">
        <v>1054.22</v>
      </c>
      <c r="E14" s="41">
        <v>44927</v>
      </c>
      <c r="F14" s="42" t="s">
        <v>100</v>
      </c>
      <c r="G14" s="43" t="s">
        <v>2</v>
      </c>
      <c r="H14" s="44">
        <v>44580</v>
      </c>
    </row>
    <row r="15" spans="1:8" ht="14" customHeight="1">
      <c r="A15" s="144"/>
      <c r="B15" s="144"/>
      <c r="C15" s="66"/>
      <c r="D15" s="66">
        <v>762.08</v>
      </c>
      <c r="E15" s="41">
        <v>44927</v>
      </c>
      <c r="F15" s="42" t="s">
        <v>99</v>
      </c>
      <c r="G15" s="43" t="s">
        <v>2</v>
      </c>
      <c r="H15" s="44">
        <v>44580</v>
      </c>
    </row>
    <row r="16" spans="1:8" ht="14" customHeight="1">
      <c r="A16" s="137"/>
      <c r="B16" s="138"/>
      <c r="C16" s="66"/>
      <c r="D16" s="66">
        <v>428.55</v>
      </c>
      <c r="E16" s="41" t="s">
        <v>108</v>
      </c>
      <c r="F16" s="42" t="s">
        <v>31</v>
      </c>
      <c r="G16" s="43" t="s">
        <v>2</v>
      </c>
      <c r="H16" s="44">
        <v>44809</v>
      </c>
    </row>
    <row r="17" spans="1:8" ht="14" customHeight="1">
      <c r="A17" s="144"/>
      <c r="B17" s="144"/>
      <c r="C17" s="66"/>
      <c r="D17" s="66">
        <v>178.5</v>
      </c>
      <c r="E17" s="41">
        <v>45094</v>
      </c>
      <c r="F17" s="42" t="s">
        <v>10</v>
      </c>
      <c r="G17" s="43" t="s">
        <v>2</v>
      </c>
      <c r="H17" s="44">
        <v>44741</v>
      </c>
    </row>
    <row r="18" spans="1:8" ht="14" customHeight="1">
      <c r="A18" s="140" t="s">
        <v>11</v>
      </c>
      <c r="B18" s="140"/>
      <c r="C18" s="66"/>
      <c r="D18" s="66">
        <v>798.82</v>
      </c>
      <c r="E18" s="41">
        <v>45095</v>
      </c>
      <c r="F18" s="42" t="s">
        <v>12</v>
      </c>
      <c r="G18" s="43" t="s">
        <v>2</v>
      </c>
      <c r="H18" s="44">
        <v>44776</v>
      </c>
    </row>
    <row r="19" spans="1:8" ht="14" customHeight="1">
      <c r="A19" s="144"/>
      <c r="B19" s="144"/>
      <c r="C19" s="66"/>
      <c r="D19" s="66">
        <v>2654.82</v>
      </c>
      <c r="E19" s="41">
        <v>45108</v>
      </c>
      <c r="F19" s="42" t="s">
        <v>13</v>
      </c>
      <c r="G19" s="43" t="s">
        <v>2</v>
      </c>
      <c r="H19" s="44">
        <v>44741</v>
      </c>
    </row>
    <row r="20" spans="1:8" ht="14" customHeight="1">
      <c r="A20" s="144"/>
      <c r="B20" s="144"/>
      <c r="C20" s="66"/>
      <c r="D20" s="66">
        <v>74</v>
      </c>
      <c r="E20" s="41">
        <v>45125</v>
      </c>
      <c r="F20" s="42" t="s">
        <v>118</v>
      </c>
      <c r="G20" s="43" t="s">
        <v>2</v>
      </c>
      <c r="H20" s="44">
        <v>44760</v>
      </c>
    </row>
    <row r="21" spans="1:8" ht="14" customHeight="1">
      <c r="A21" s="144"/>
      <c r="B21" s="144"/>
      <c r="C21" s="66"/>
      <c r="D21" s="66">
        <v>210</v>
      </c>
      <c r="E21" s="41">
        <v>45135</v>
      </c>
      <c r="F21" s="42" t="s">
        <v>117</v>
      </c>
      <c r="G21" s="43" t="s">
        <v>2</v>
      </c>
      <c r="H21" s="44">
        <v>44770</v>
      </c>
    </row>
    <row r="22" spans="1:8" ht="14" customHeight="1">
      <c r="A22" s="140"/>
      <c r="B22" s="140"/>
      <c r="C22" s="66"/>
      <c r="D22" s="66">
        <v>210</v>
      </c>
      <c r="E22" s="41">
        <v>45141</v>
      </c>
      <c r="F22" s="42" t="s">
        <v>116</v>
      </c>
      <c r="G22" s="43" t="s">
        <v>2</v>
      </c>
      <c r="H22" s="44">
        <v>44775</v>
      </c>
    </row>
    <row r="23" spans="1:8" ht="14" customHeight="1">
      <c r="A23" s="144"/>
      <c r="B23" s="144"/>
      <c r="C23" s="66"/>
      <c r="D23" s="66">
        <v>185</v>
      </c>
      <c r="E23" s="41">
        <v>45149</v>
      </c>
      <c r="F23" s="42" t="s">
        <v>115</v>
      </c>
      <c r="G23" s="43" t="s">
        <v>2</v>
      </c>
      <c r="H23" s="44">
        <v>44784</v>
      </c>
    </row>
    <row r="24" spans="1:8" ht="14" customHeight="1">
      <c r="A24" s="140"/>
      <c r="B24" s="140"/>
      <c r="C24" s="66"/>
      <c r="D24" s="66">
        <v>210</v>
      </c>
      <c r="E24" s="41">
        <v>45157</v>
      </c>
      <c r="F24" s="42" t="s">
        <v>114</v>
      </c>
      <c r="G24" s="43" t="s">
        <v>2</v>
      </c>
      <c r="H24" s="44">
        <v>44792</v>
      </c>
    </row>
    <row r="25" spans="1:8" ht="14" customHeight="1">
      <c r="A25" s="144"/>
      <c r="B25" s="144"/>
      <c r="C25" s="66"/>
      <c r="D25" s="66">
        <v>210</v>
      </c>
      <c r="E25" s="41">
        <v>45157</v>
      </c>
      <c r="F25" s="42" t="s">
        <v>113</v>
      </c>
      <c r="G25" s="43" t="s">
        <v>2</v>
      </c>
      <c r="H25" s="44">
        <v>44792</v>
      </c>
    </row>
    <row r="26" spans="1:8" ht="14" customHeight="1">
      <c r="A26" s="144"/>
      <c r="B26" s="144"/>
      <c r="C26" s="66"/>
      <c r="D26" s="66">
        <v>210</v>
      </c>
      <c r="E26" s="41">
        <v>45157</v>
      </c>
      <c r="F26" s="42" t="s">
        <v>112</v>
      </c>
      <c r="G26" s="43" t="s">
        <v>2</v>
      </c>
      <c r="H26" s="44">
        <v>44792</v>
      </c>
    </row>
    <row r="27" spans="1:8" ht="14" customHeight="1">
      <c r="A27" s="144"/>
      <c r="B27" s="144"/>
      <c r="C27" s="66"/>
      <c r="D27" s="66">
        <v>210</v>
      </c>
      <c r="E27" s="41">
        <v>45176</v>
      </c>
      <c r="F27" s="42" t="s">
        <v>111</v>
      </c>
      <c r="G27" s="43" t="s">
        <v>2</v>
      </c>
      <c r="H27" s="44">
        <v>44811</v>
      </c>
    </row>
    <row r="28" spans="1:8" ht="14" customHeight="1">
      <c r="A28" s="137"/>
      <c r="B28" s="138"/>
      <c r="C28" s="66"/>
      <c r="D28" s="66">
        <v>44</v>
      </c>
      <c r="E28" s="41">
        <v>45250</v>
      </c>
      <c r="F28" s="42" t="s">
        <v>110</v>
      </c>
      <c r="G28" s="43" t="s">
        <v>2</v>
      </c>
      <c r="H28" s="44">
        <v>44887</v>
      </c>
    </row>
    <row r="29" spans="1:8" ht="14" customHeight="1">
      <c r="A29" s="144"/>
      <c r="B29" s="172"/>
      <c r="C29" s="66"/>
      <c r="D29" s="66">
        <v>124</v>
      </c>
      <c r="E29" s="41" t="s">
        <v>108</v>
      </c>
      <c r="F29" s="42" t="s">
        <v>109</v>
      </c>
      <c r="G29" s="43" t="s">
        <v>2</v>
      </c>
      <c r="H29" s="44">
        <v>44805</v>
      </c>
    </row>
    <row r="30" spans="1:8" ht="14" customHeight="1">
      <c r="A30" s="14"/>
      <c r="B30" s="47" t="s">
        <v>90</v>
      </c>
      <c r="C30" s="67">
        <f>SUM(C5:C29)</f>
        <v>0</v>
      </c>
      <c r="D30" s="84"/>
      <c r="E30" s="15"/>
      <c r="F30" s="16"/>
      <c r="G30" s="16"/>
      <c r="H30" s="17"/>
    </row>
    <row r="31" spans="1:8" ht="13" customHeight="1">
      <c r="A31" s="139"/>
      <c r="B31" s="139"/>
      <c r="C31" s="68"/>
      <c r="D31" s="85"/>
      <c r="E31" s="20"/>
      <c r="F31" s="21"/>
      <c r="G31" s="21"/>
      <c r="H31" s="22"/>
    </row>
    <row r="32" spans="1:8" ht="14" customHeight="1">
      <c r="A32" s="135" t="s">
        <v>14</v>
      </c>
      <c r="B32" s="136"/>
      <c r="C32" s="69"/>
      <c r="D32" s="85"/>
      <c r="E32" s="20"/>
      <c r="F32" s="21"/>
      <c r="G32" s="18"/>
      <c r="H32" s="23"/>
    </row>
    <row r="33" spans="1:10" ht="14" customHeight="1">
      <c r="A33" s="155"/>
      <c r="B33" s="155"/>
      <c r="C33" s="66"/>
      <c r="D33" s="66">
        <v>73.44</v>
      </c>
      <c r="E33" s="41">
        <v>44972</v>
      </c>
      <c r="F33" s="111" t="s">
        <v>15</v>
      </c>
      <c r="G33" s="112" t="s">
        <v>16</v>
      </c>
      <c r="H33" s="44">
        <v>44798</v>
      </c>
    </row>
    <row r="34" spans="1:10" ht="14" customHeight="1">
      <c r="A34" s="144"/>
      <c r="B34" s="144"/>
      <c r="C34" s="70"/>
      <c r="D34" s="66">
        <v>1191.4000000000001</v>
      </c>
      <c r="E34" s="41">
        <v>44770</v>
      </c>
      <c r="F34" s="111" t="s">
        <v>86</v>
      </c>
      <c r="G34" s="112" t="s">
        <v>16</v>
      </c>
      <c r="H34" s="44">
        <v>44768</v>
      </c>
    </row>
    <row r="35" spans="1:10" ht="14" customHeight="1">
      <c r="A35" s="144"/>
      <c r="B35" s="144"/>
      <c r="C35" s="70"/>
      <c r="D35" s="66">
        <v>96</v>
      </c>
      <c r="E35" s="41">
        <v>44770</v>
      </c>
      <c r="F35" s="111" t="s">
        <v>87</v>
      </c>
      <c r="G35" s="112" t="s">
        <v>16</v>
      </c>
      <c r="H35" s="44">
        <v>44768</v>
      </c>
    </row>
    <row r="36" spans="1:10" ht="14" customHeight="1">
      <c r="A36" s="144"/>
      <c r="B36" s="144"/>
      <c r="C36" s="66"/>
      <c r="D36" s="66">
        <v>1664</v>
      </c>
      <c r="E36" s="41">
        <v>44880</v>
      </c>
      <c r="F36" s="111" t="s">
        <v>88</v>
      </c>
      <c r="G36" s="112" t="s">
        <v>16</v>
      </c>
      <c r="H36" s="44">
        <v>44788</v>
      </c>
    </row>
    <row r="37" spans="1:10" ht="14" customHeight="1">
      <c r="A37" s="144"/>
      <c r="B37" s="144"/>
      <c r="C37" s="66"/>
      <c r="D37" s="66">
        <v>2448.66</v>
      </c>
      <c r="E37" s="41">
        <v>44896</v>
      </c>
      <c r="F37" s="111" t="s">
        <v>17</v>
      </c>
      <c r="G37" s="112" t="s">
        <v>16</v>
      </c>
      <c r="H37" s="44">
        <v>44896</v>
      </c>
    </row>
    <row r="38" spans="1:10" ht="14" customHeight="1">
      <c r="A38" s="140" t="s">
        <v>85</v>
      </c>
      <c r="B38" s="141"/>
      <c r="C38" s="66"/>
      <c r="D38" s="66">
        <v>2080.46</v>
      </c>
      <c r="E38" s="41">
        <v>44905</v>
      </c>
      <c r="F38" s="111" t="s">
        <v>83</v>
      </c>
      <c r="G38" s="112" t="s">
        <v>16</v>
      </c>
      <c r="H38" s="44">
        <v>44911</v>
      </c>
    </row>
    <row r="39" spans="1:10" ht="14" customHeight="1">
      <c r="A39" s="18"/>
      <c r="B39" s="47" t="s">
        <v>90</v>
      </c>
      <c r="C39" s="67">
        <f>SUM(C33:C38)</f>
        <v>0</v>
      </c>
      <c r="D39" s="85"/>
      <c r="E39" s="20"/>
      <c r="F39" s="21"/>
      <c r="G39" s="21"/>
      <c r="H39" s="22"/>
    </row>
    <row r="40" spans="1:10" ht="13" customHeight="1">
      <c r="A40" s="18"/>
      <c r="B40" s="19"/>
      <c r="C40" s="68"/>
      <c r="D40" s="85"/>
      <c r="E40" s="20"/>
      <c r="F40" s="21"/>
      <c r="G40" s="21"/>
      <c r="H40" s="22"/>
    </row>
    <row r="41" spans="1:10" ht="14" customHeight="1">
      <c r="A41" s="135" t="s">
        <v>18</v>
      </c>
      <c r="B41" s="136"/>
      <c r="C41" s="69"/>
      <c r="D41" s="85"/>
      <c r="E41" s="20"/>
      <c r="F41" s="21"/>
      <c r="G41" s="18"/>
      <c r="H41" s="23"/>
    </row>
    <row r="42" spans="1:10" ht="14" customHeight="1">
      <c r="A42" s="155"/>
      <c r="B42" s="156"/>
      <c r="C42" s="64"/>
      <c r="D42" s="64">
        <v>3959.6</v>
      </c>
      <c r="E42" s="41">
        <v>44941</v>
      </c>
      <c r="F42" s="42" t="s">
        <v>19</v>
      </c>
      <c r="G42" s="113" t="s">
        <v>16</v>
      </c>
      <c r="H42" s="44">
        <v>44886</v>
      </c>
    </row>
    <row r="43" spans="1:10" ht="14" customHeight="1">
      <c r="A43" s="3"/>
      <c r="B43" s="47" t="s">
        <v>90</v>
      </c>
      <c r="C43" s="67">
        <f>SUM(C42)</f>
        <v>0</v>
      </c>
      <c r="D43" s="86"/>
      <c r="E43" s="1"/>
      <c r="F43" s="2"/>
      <c r="G43" s="2"/>
      <c r="H43" s="4"/>
    </row>
    <row r="44" spans="1:10" ht="13" customHeight="1">
      <c r="A44" s="18"/>
      <c r="B44" s="19"/>
      <c r="C44" s="68"/>
      <c r="D44" s="85"/>
      <c r="E44" s="20"/>
      <c r="F44" s="21"/>
      <c r="G44" s="21"/>
      <c r="H44" s="22"/>
      <c r="J44" s="110"/>
    </row>
    <row r="45" spans="1:10" ht="14" customHeight="1">
      <c r="A45" s="135" t="s">
        <v>20</v>
      </c>
      <c r="B45" s="136"/>
      <c r="C45" s="69"/>
      <c r="D45" s="85"/>
      <c r="E45" s="20"/>
      <c r="F45" s="21"/>
      <c r="G45" s="18"/>
      <c r="H45" s="23"/>
    </row>
    <row r="46" spans="1:10" ht="14" customHeight="1">
      <c r="A46" s="155"/>
      <c r="B46" s="155"/>
      <c r="C46" s="70"/>
      <c r="D46" s="70" t="s">
        <v>125</v>
      </c>
      <c r="E46" s="41" t="s">
        <v>21</v>
      </c>
      <c r="F46" s="42" t="s">
        <v>22</v>
      </c>
      <c r="G46" s="43" t="s">
        <v>2</v>
      </c>
      <c r="H46" s="44">
        <v>44896</v>
      </c>
    </row>
    <row r="47" spans="1:10" ht="14" customHeight="1">
      <c r="A47" s="144">
        <v>810</v>
      </c>
      <c r="B47" s="144"/>
      <c r="C47" s="66"/>
      <c r="D47" s="66">
        <v>600</v>
      </c>
      <c r="E47" s="41" t="s">
        <v>21</v>
      </c>
      <c r="F47" s="42" t="s">
        <v>23</v>
      </c>
      <c r="G47" s="42" t="s">
        <v>96</v>
      </c>
      <c r="H47" s="44">
        <v>44866</v>
      </c>
    </row>
    <row r="48" spans="1:10" ht="14" customHeight="1">
      <c r="A48" s="144"/>
      <c r="B48" s="144"/>
      <c r="C48" s="66"/>
      <c r="D48" s="66">
        <v>210</v>
      </c>
      <c r="E48" s="41" t="s">
        <v>21</v>
      </c>
      <c r="F48" s="42" t="s">
        <v>24</v>
      </c>
      <c r="G48" s="42" t="s">
        <v>96</v>
      </c>
      <c r="H48" s="44">
        <v>44866</v>
      </c>
    </row>
    <row r="49" spans="1:8" ht="14" customHeight="1">
      <c r="A49" s="144"/>
      <c r="B49" s="144"/>
      <c r="C49" s="66"/>
      <c r="D49" s="66">
        <v>566.20000000000005</v>
      </c>
      <c r="E49" s="41" t="s">
        <v>21</v>
      </c>
      <c r="F49" s="42" t="s">
        <v>25</v>
      </c>
      <c r="G49" s="43" t="s">
        <v>2</v>
      </c>
      <c r="H49" s="44">
        <v>44896</v>
      </c>
    </row>
    <row r="50" spans="1:8" ht="14" customHeight="1">
      <c r="A50" s="144"/>
      <c r="B50" s="144"/>
      <c r="C50" s="66"/>
      <c r="D50" s="66">
        <v>363.07</v>
      </c>
      <c r="E50" s="41" t="s">
        <v>21</v>
      </c>
      <c r="F50" s="42" t="s">
        <v>26</v>
      </c>
      <c r="G50" s="43" t="s">
        <v>2</v>
      </c>
      <c r="H50" s="44">
        <v>44896</v>
      </c>
    </row>
    <row r="51" spans="1:8" ht="14" customHeight="1">
      <c r="A51" s="144"/>
      <c r="B51" s="144"/>
      <c r="C51" s="66"/>
      <c r="D51" s="66">
        <v>363.07</v>
      </c>
      <c r="E51" s="41" t="s">
        <v>21</v>
      </c>
      <c r="F51" s="42" t="s">
        <v>27</v>
      </c>
      <c r="G51" s="43" t="s">
        <v>2</v>
      </c>
      <c r="H51" s="44">
        <v>44896</v>
      </c>
    </row>
    <row r="52" spans="1:8" ht="14" customHeight="1">
      <c r="A52" s="144"/>
      <c r="B52" s="144"/>
      <c r="C52" s="66"/>
      <c r="D52" s="66">
        <v>352.32</v>
      </c>
      <c r="E52" s="41" t="s">
        <v>21</v>
      </c>
      <c r="F52" s="42" t="s">
        <v>28</v>
      </c>
      <c r="G52" s="43" t="s">
        <v>2</v>
      </c>
      <c r="H52" s="44">
        <v>44896</v>
      </c>
    </row>
    <row r="53" spans="1:8" ht="14" customHeight="1">
      <c r="A53" s="144"/>
      <c r="B53" s="144"/>
      <c r="C53" s="66"/>
      <c r="D53" s="66">
        <v>27.65</v>
      </c>
      <c r="E53" s="41" t="s">
        <v>21</v>
      </c>
      <c r="F53" s="42" t="s">
        <v>29</v>
      </c>
      <c r="G53" s="43" t="s">
        <v>2</v>
      </c>
      <c r="H53" s="44">
        <v>44896</v>
      </c>
    </row>
    <row r="54" spans="1:8" ht="14" customHeight="1">
      <c r="A54" s="154">
        <v>1118200</v>
      </c>
      <c r="B54" s="154"/>
      <c r="C54" s="66"/>
      <c r="D54" s="66">
        <v>46.71</v>
      </c>
      <c r="E54" s="41" t="s">
        <v>21</v>
      </c>
      <c r="F54" s="42" t="s">
        <v>94</v>
      </c>
      <c r="G54" s="43" t="s">
        <v>2</v>
      </c>
      <c r="H54" s="44">
        <v>44896</v>
      </c>
    </row>
    <row r="55" spans="1:8" ht="14" customHeight="1">
      <c r="A55" s="144"/>
      <c r="B55" s="144"/>
      <c r="C55" s="66"/>
      <c r="D55" s="66">
        <v>3950</v>
      </c>
      <c r="E55" s="41" t="s">
        <v>21</v>
      </c>
      <c r="F55" s="42" t="s">
        <v>30</v>
      </c>
      <c r="G55" s="43" t="s">
        <v>2</v>
      </c>
      <c r="H55" s="44">
        <v>44900</v>
      </c>
    </row>
    <row r="56" spans="1:8" ht="14" customHeight="1">
      <c r="A56" s="140" t="s">
        <v>32</v>
      </c>
      <c r="B56" s="140"/>
      <c r="C56" s="66"/>
      <c r="D56" s="66">
        <v>21000</v>
      </c>
      <c r="E56" s="41" t="s">
        <v>33</v>
      </c>
      <c r="F56" s="42" t="s">
        <v>34</v>
      </c>
      <c r="G56" s="114" t="s">
        <v>16</v>
      </c>
      <c r="H56" s="44">
        <v>44911</v>
      </c>
    </row>
    <row r="57" spans="1:8" ht="14" customHeight="1">
      <c r="A57" s="144"/>
      <c r="B57" s="144"/>
      <c r="C57" s="66"/>
      <c r="D57" s="66">
        <v>370</v>
      </c>
      <c r="E57" s="41" t="s">
        <v>35</v>
      </c>
      <c r="F57" s="42" t="s">
        <v>36</v>
      </c>
      <c r="G57" s="43" t="s">
        <v>2</v>
      </c>
      <c r="H57" s="44">
        <v>44910</v>
      </c>
    </row>
    <row r="58" spans="1:8" ht="14" customHeight="1">
      <c r="A58" s="154">
        <v>2210055661</v>
      </c>
      <c r="B58" s="157"/>
      <c r="C58" s="66">
        <v>74.97</v>
      </c>
      <c r="D58" s="66">
        <v>74.97</v>
      </c>
      <c r="E58" s="41" t="s">
        <v>35</v>
      </c>
      <c r="F58" s="42" t="s">
        <v>37</v>
      </c>
      <c r="G58" s="43" t="s">
        <v>2</v>
      </c>
      <c r="H58" s="44">
        <v>44886</v>
      </c>
    </row>
    <row r="59" spans="1:8" ht="14" customHeight="1">
      <c r="A59" s="3"/>
      <c r="B59" s="47" t="s">
        <v>90</v>
      </c>
      <c r="C59" s="67">
        <f>SUM(C46:C58)</f>
        <v>74.97</v>
      </c>
      <c r="D59" s="86"/>
      <c r="E59" s="1"/>
      <c r="F59" s="2"/>
      <c r="G59" s="2"/>
      <c r="H59" s="4"/>
    </row>
    <row r="60" spans="1:8" ht="50" customHeight="1">
      <c r="A60" s="18"/>
      <c r="B60" s="19"/>
      <c r="C60" s="68"/>
      <c r="D60" s="85"/>
      <c r="E60" s="20"/>
      <c r="F60" s="21"/>
      <c r="G60" s="21"/>
      <c r="H60" s="22"/>
    </row>
    <row r="61" spans="1:8" ht="16" customHeight="1">
      <c r="A61" s="135" t="s">
        <v>38</v>
      </c>
      <c r="B61" s="136"/>
      <c r="C61" s="71"/>
      <c r="D61" s="87"/>
      <c r="E61" s="24"/>
      <c r="F61" s="25"/>
      <c r="G61" s="26"/>
      <c r="H61" s="27"/>
    </row>
    <row r="62" spans="1:8" ht="69" customHeight="1">
      <c r="A62" s="54"/>
      <c r="B62" s="54"/>
      <c r="C62" s="71"/>
      <c r="D62" s="87"/>
      <c r="E62" s="24"/>
      <c r="F62" s="25"/>
      <c r="G62" s="26"/>
      <c r="H62" s="27"/>
    </row>
    <row r="63" spans="1:8" ht="14" customHeight="1">
      <c r="A63" s="158" t="s">
        <v>39</v>
      </c>
      <c r="B63" s="158"/>
      <c r="C63" s="89"/>
      <c r="D63" s="64">
        <v>21000</v>
      </c>
      <c r="E63" s="41" t="s">
        <v>40</v>
      </c>
      <c r="F63" s="42" t="s">
        <v>129</v>
      </c>
      <c r="G63" s="43" t="s">
        <v>16</v>
      </c>
      <c r="H63" s="44">
        <v>44908</v>
      </c>
    </row>
    <row r="64" spans="1:8" ht="13" customHeight="1">
      <c r="A64" s="32"/>
      <c r="B64" s="32"/>
      <c r="C64" s="72"/>
      <c r="D64" s="88"/>
      <c r="E64" s="5"/>
      <c r="F64" s="6"/>
      <c r="G64" s="7"/>
      <c r="H64" s="8"/>
    </row>
    <row r="65" spans="1:8" ht="14" customHeight="1">
      <c r="A65" s="158" t="s">
        <v>41</v>
      </c>
      <c r="B65" s="158"/>
      <c r="C65" s="64"/>
      <c r="D65" s="64">
        <v>241.98</v>
      </c>
      <c r="E65" s="41" t="s">
        <v>40</v>
      </c>
      <c r="F65" s="42" t="s">
        <v>95</v>
      </c>
      <c r="G65" s="43" t="s">
        <v>16</v>
      </c>
      <c r="H65" s="44">
        <v>44874</v>
      </c>
    </row>
    <row r="66" spans="1:8" ht="13" customHeight="1">
      <c r="A66" s="32"/>
      <c r="B66" s="32"/>
      <c r="C66" s="88"/>
      <c r="D66" s="88"/>
      <c r="E66" s="5"/>
      <c r="F66" s="6"/>
      <c r="G66" s="7"/>
      <c r="H66" s="8"/>
    </row>
    <row r="67" spans="1:8" ht="14" customHeight="1">
      <c r="A67" s="158" t="s">
        <v>42</v>
      </c>
      <c r="B67" s="158"/>
      <c r="C67" s="64"/>
      <c r="D67" s="64">
        <v>7134.61</v>
      </c>
      <c r="E67" s="41" t="s">
        <v>40</v>
      </c>
      <c r="F67" s="42" t="s">
        <v>43</v>
      </c>
      <c r="G67" s="43" t="s">
        <v>16</v>
      </c>
      <c r="H67" s="44">
        <v>44911</v>
      </c>
    </row>
    <row r="68" spans="1:8" ht="13" customHeight="1">
      <c r="A68" s="32"/>
      <c r="B68" s="32"/>
      <c r="C68" s="88"/>
      <c r="D68" s="88"/>
      <c r="E68" s="5"/>
      <c r="F68" s="6"/>
      <c r="G68" s="7"/>
      <c r="H68" s="8"/>
    </row>
    <row r="69" spans="1:8" ht="14" customHeight="1">
      <c r="A69" s="158" t="s">
        <v>44</v>
      </c>
      <c r="B69" s="158"/>
      <c r="C69" s="64"/>
      <c r="D69" s="64">
        <v>80</v>
      </c>
      <c r="E69" s="41" t="s">
        <v>40</v>
      </c>
      <c r="F69" s="42" t="s">
        <v>45</v>
      </c>
      <c r="G69" s="43" t="s">
        <v>16</v>
      </c>
      <c r="H69" s="44">
        <v>44911</v>
      </c>
    </row>
    <row r="70" spans="1:8" ht="14" customHeight="1">
      <c r="A70" s="159" t="s">
        <v>46</v>
      </c>
      <c r="B70" s="160"/>
      <c r="C70" s="64"/>
      <c r="D70" s="64">
        <v>222.27</v>
      </c>
      <c r="E70" s="41" t="s">
        <v>47</v>
      </c>
      <c r="F70" s="42" t="s">
        <v>48</v>
      </c>
      <c r="G70" s="43" t="s">
        <v>2</v>
      </c>
      <c r="H70" s="44">
        <v>44896</v>
      </c>
    </row>
    <row r="71" spans="1:8" ht="14" customHeight="1">
      <c r="A71" s="161"/>
      <c r="B71" s="162"/>
      <c r="C71" s="64"/>
      <c r="D71" s="64">
        <v>158.19999999999999</v>
      </c>
      <c r="E71" s="41" t="s">
        <v>47</v>
      </c>
      <c r="F71" s="42" t="s">
        <v>49</v>
      </c>
      <c r="G71" s="43" t="s">
        <v>2</v>
      </c>
      <c r="H71" s="44">
        <v>44896</v>
      </c>
    </row>
    <row r="72" spans="1:8" ht="14" customHeight="1">
      <c r="A72" s="163"/>
      <c r="B72" s="164"/>
      <c r="C72" s="64"/>
      <c r="D72" s="64">
        <v>282</v>
      </c>
      <c r="E72" s="41" t="s">
        <v>47</v>
      </c>
      <c r="F72" s="42" t="s">
        <v>50</v>
      </c>
      <c r="G72" s="43" t="s">
        <v>2</v>
      </c>
      <c r="H72" s="44">
        <v>44896</v>
      </c>
    </row>
    <row r="73" spans="1:8" ht="14" customHeight="1">
      <c r="A73" s="140"/>
      <c r="B73" s="140"/>
      <c r="C73" s="64"/>
      <c r="D73" s="64">
        <v>83.23</v>
      </c>
      <c r="E73" s="41" t="s">
        <v>47</v>
      </c>
      <c r="F73" s="42" t="s">
        <v>89</v>
      </c>
      <c r="G73" s="43" t="s">
        <v>2</v>
      </c>
      <c r="H73" s="44">
        <v>44827</v>
      </c>
    </row>
    <row r="74" spans="1:8" ht="14" customHeight="1">
      <c r="A74" s="140"/>
      <c r="B74" s="140"/>
      <c r="C74" s="64"/>
      <c r="D74" s="64">
        <v>276</v>
      </c>
      <c r="E74" s="41" t="s">
        <v>47</v>
      </c>
      <c r="F74" s="42" t="s">
        <v>51</v>
      </c>
      <c r="G74" s="43" t="s">
        <v>2</v>
      </c>
      <c r="H74" s="44">
        <v>44893</v>
      </c>
    </row>
    <row r="75" spans="1:8" ht="14" customHeight="1">
      <c r="A75" s="142" t="s">
        <v>119</v>
      </c>
      <c r="B75" s="143"/>
      <c r="C75" s="64"/>
      <c r="D75" s="64">
        <v>282</v>
      </c>
      <c r="E75" s="41" t="s">
        <v>47</v>
      </c>
      <c r="F75" s="42" t="s">
        <v>52</v>
      </c>
      <c r="G75" s="43" t="s">
        <v>2</v>
      </c>
      <c r="H75" s="44">
        <v>44896</v>
      </c>
    </row>
    <row r="76" spans="1:8" ht="13" customHeight="1">
      <c r="A76" s="145"/>
      <c r="B76" s="145"/>
      <c r="C76" s="72"/>
      <c r="D76" s="88"/>
      <c r="E76" s="5"/>
      <c r="F76" s="6"/>
      <c r="G76" s="7"/>
      <c r="H76" s="8"/>
    </row>
    <row r="77" spans="1:8" ht="14" customHeight="1">
      <c r="A77" s="146" t="s">
        <v>53</v>
      </c>
      <c r="B77" s="147"/>
      <c r="C77" s="64">
        <v>9705.07</v>
      </c>
      <c r="D77" s="64">
        <v>5963.27</v>
      </c>
      <c r="E77" s="41" t="s">
        <v>54</v>
      </c>
      <c r="F77" s="128" t="s">
        <v>143</v>
      </c>
      <c r="G77" s="43" t="s">
        <v>2</v>
      </c>
      <c r="H77" s="44">
        <v>44883</v>
      </c>
    </row>
    <row r="78" spans="1:8" ht="13" customHeight="1">
      <c r="A78" s="148"/>
      <c r="B78" s="148"/>
      <c r="C78" s="72"/>
      <c r="D78" s="88"/>
      <c r="E78" s="5"/>
      <c r="F78" s="6"/>
      <c r="G78" s="7"/>
      <c r="H78" s="8"/>
    </row>
    <row r="79" spans="1:8" ht="14" customHeight="1">
      <c r="A79" s="146" t="s">
        <v>55</v>
      </c>
      <c r="B79" s="147"/>
      <c r="C79" s="73">
        <v>36277.61</v>
      </c>
      <c r="D79" s="89">
        <v>21418.09</v>
      </c>
      <c r="E79" s="41" t="s">
        <v>56</v>
      </c>
      <c r="F79" s="42" t="s">
        <v>57</v>
      </c>
      <c r="G79" s="43" t="s">
        <v>16</v>
      </c>
      <c r="H79" s="44">
        <v>44890</v>
      </c>
    </row>
    <row r="80" spans="1:8" ht="14" customHeight="1">
      <c r="A80" s="3"/>
      <c r="B80" s="59" t="s">
        <v>90</v>
      </c>
      <c r="C80" s="67">
        <f>SUM(C63:C79)</f>
        <v>45982.68</v>
      </c>
      <c r="D80" s="86"/>
      <c r="E80" s="1"/>
      <c r="F80" s="2"/>
      <c r="G80" s="2"/>
      <c r="H80" s="4"/>
    </row>
    <row r="81" spans="1:8" ht="13" customHeight="1">
      <c r="A81" s="49"/>
      <c r="B81" s="49"/>
      <c r="C81" s="72"/>
      <c r="D81" s="88"/>
      <c r="E81" s="5"/>
      <c r="F81" s="6"/>
      <c r="G81" s="7"/>
      <c r="H81" s="8"/>
    </row>
    <row r="82" spans="1:8" ht="41" customHeight="1">
      <c r="A82" s="49"/>
      <c r="B82" s="49"/>
      <c r="C82" s="72"/>
      <c r="D82" s="88"/>
      <c r="E82" s="5"/>
      <c r="F82" s="6"/>
      <c r="G82" s="7"/>
      <c r="H82" s="8"/>
    </row>
    <row r="83" spans="1:8" ht="14" customHeight="1">
      <c r="A83" s="152" t="s">
        <v>58</v>
      </c>
      <c r="B83" s="152"/>
      <c r="C83" s="66">
        <v>2000</v>
      </c>
      <c r="D83" s="66">
        <v>2000</v>
      </c>
      <c r="E83" s="41" t="s">
        <v>59</v>
      </c>
      <c r="F83" s="42" t="s">
        <v>60</v>
      </c>
      <c r="G83" s="99" t="s">
        <v>16</v>
      </c>
      <c r="H83" s="44">
        <v>44893</v>
      </c>
    </row>
    <row r="84" spans="1:8" ht="14" customHeight="1">
      <c r="A84" s="153" t="s">
        <v>61</v>
      </c>
      <c r="B84" s="153"/>
      <c r="C84" s="66">
        <v>1500</v>
      </c>
      <c r="D84" s="66">
        <v>1500</v>
      </c>
      <c r="E84" s="41" t="s">
        <v>59</v>
      </c>
      <c r="F84" s="42" t="s">
        <v>62</v>
      </c>
      <c r="G84" s="100" t="s">
        <v>16</v>
      </c>
      <c r="H84" s="44">
        <v>44893</v>
      </c>
    </row>
    <row r="85" spans="1:8" ht="14" customHeight="1">
      <c r="A85" s="144"/>
      <c r="B85" s="144"/>
      <c r="C85" s="66">
        <v>800</v>
      </c>
      <c r="D85" s="66">
        <v>800</v>
      </c>
      <c r="E85" s="41" t="s">
        <v>59</v>
      </c>
      <c r="F85" s="42" t="s">
        <v>63</v>
      </c>
      <c r="G85" s="100" t="s">
        <v>16</v>
      </c>
      <c r="H85" s="44">
        <v>44893</v>
      </c>
    </row>
    <row r="86" spans="1:8" ht="14" customHeight="1">
      <c r="A86" s="144"/>
      <c r="B86" s="144"/>
      <c r="C86" s="66">
        <v>800</v>
      </c>
      <c r="D86" s="66">
        <v>800</v>
      </c>
      <c r="E86" s="41" t="s">
        <v>59</v>
      </c>
      <c r="F86" s="42" t="s">
        <v>64</v>
      </c>
      <c r="G86" s="100" t="s">
        <v>16</v>
      </c>
      <c r="H86" s="44">
        <v>44893</v>
      </c>
    </row>
    <row r="87" spans="1:8" ht="14" customHeight="1">
      <c r="A87" s="144"/>
      <c r="B87" s="144"/>
      <c r="C87" s="66">
        <v>700</v>
      </c>
      <c r="D87" s="66">
        <v>700</v>
      </c>
      <c r="E87" s="41" t="s">
        <v>59</v>
      </c>
      <c r="F87" s="42" t="s">
        <v>65</v>
      </c>
      <c r="G87" s="99" t="s">
        <v>16</v>
      </c>
      <c r="H87" s="44">
        <v>44893</v>
      </c>
    </row>
    <row r="88" spans="1:8" ht="14" customHeight="1">
      <c r="A88" s="144"/>
      <c r="B88" s="144"/>
      <c r="C88" s="66">
        <v>800</v>
      </c>
      <c r="D88" s="66">
        <v>800</v>
      </c>
      <c r="E88" s="41" t="s">
        <v>59</v>
      </c>
      <c r="F88" s="42" t="s">
        <v>66</v>
      </c>
      <c r="G88" s="99" t="s">
        <v>16</v>
      </c>
      <c r="H88" s="44">
        <v>44893</v>
      </c>
    </row>
    <row r="89" spans="1:8" ht="14" customHeight="1">
      <c r="A89" s="144"/>
      <c r="B89" s="144"/>
      <c r="C89" s="66">
        <v>900</v>
      </c>
      <c r="D89" s="66">
        <v>900</v>
      </c>
      <c r="E89" s="41" t="s">
        <v>59</v>
      </c>
      <c r="F89" s="42" t="s">
        <v>67</v>
      </c>
      <c r="G89" s="100" t="s">
        <v>16</v>
      </c>
      <c r="H89" s="44">
        <v>44893</v>
      </c>
    </row>
    <row r="90" spans="1:8" ht="14" customHeight="1">
      <c r="A90" s="144"/>
      <c r="B90" s="144"/>
      <c r="C90" s="66">
        <v>1300</v>
      </c>
      <c r="D90" s="66">
        <v>1300</v>
      </c>
      <c r="E90" s="41" t="s">
        <v>59</v>
      </c>
      <c r="F90" s="42" t="s">
        <v>68</v>
      </c>
      <c r="G90" s="100" t="s">
        <v>16</v>
      </c>
      <c r="H90" s="44">
        <v>44893</v>
      </c>
    </row>
    <row r="91" spans="1:8" ht="14" customHeight="1">
      <c r="A91" s="144"/>
      <c r="B91" s="144"/>
      <c r="C91" s="66">
        <v>1000</v>
      </c>
      <c r="D91" s="66">
        <v>1000</v>
      </c>
      <c r="E91" s="41" t="s">
        <v>59</v>
      </c>
      <c r="F91" s="42" t="s">
        <v>69</v>
      </c>
      <c r="G91" s="100" t="s">
        <v>16</v>
      </c>
      <c r="H91" s="44">
        <v>44893</v>
      </c>
    </row>
    <row r="92" spans="1:8" ht="14" customHeight="1">
      <c r="A92" s="144"/>
      <c r="B92" s="144"/>
      <c r="C92" s="66">
        <v>1200</v>
      </c>
      <c r="D92" s="66">
        <v>1200</v>
      </c>
      <c r="E92" s="41" t="s">
        <v>59</v>
      </c>
      <c r="F92" s="42" t="s">
        <v>70</v>
      </c>
      <c r="G92" s="99" t="s">
        <v>16</v>
      </c>
      <c r="H92" s="44">
        <v>44893</v>
      </c>
    </row>
    <row r="93" spans="1:8" ht="14" customHeight="1">
      <c r="A93" s="144"/>
      <c r="B93" s="144"/>
      <c r="C93" s="64">
        <v>700</v>
      </c>
      <c r="D93" s="64">
        <v>700</v>
      </c>
      <c r="E93" s="41" t="s">
        <v>59</v>
      </c>
      <c r="F93" s="42" t="s">
        <v>71</v>
      </c>
      <c r="G93" s="100" t="s">
        <v>16</v>
      </c>
      <c r="H93" s="44">
        <v>44893</v>
      </c>
    </row>
    <row r="94" spans="1:8" ht="14" customHeight="1">
      <c r="A94" s="144"/>
      <c r="B94" s="144"/>
      <c r="C94" s="66">
        <v>600</v>
      </c>
      <c r="D94" s="66">
        <v>600</v>
      </c>
      <c r="E94" s="41" t="s">
        <v>59</v>
      </c>
      <c r="F94" s="42" t="s">
        <v>72</v>
      </c>
      <c r="G94" s="100" t="s">
        <v>16</v>
      </c>
      <c r="H94" s="44">
        <v>44893</v>
      </c>
    </row>
    <row r="95" spans="1:8" ht="14" customHeight="1">
      <c r="A95" s="144"/>
      <c r="B95" s="144"/>
      <c r="C95" s="66">
        <v>1300</v>
      </c>
      <c r="D95" s="66">
        <v>1300</v>
      </c>
      <c r="E95" s="41" t="s">
        <v>59</v>
      </c>
      <c r="F95" s="42" t="s">
        <v>73</v>
      </c>
      <c r="G95" s="100" t="s">
        <v>16</v>
      </c>
      <c r="H95" s="44">
        <v>44893</v>
      </c>
    </row>
    <row r="96" spans="1:8" ht="14" customHeight="1">
      <c r="A96" s="144"/>
      <c r="B96" s="144"/>
      <c r="C96" s="64">
        <v>500</v>
      </c>
      <c r="D96" s="64">
        <v>500</v>
      </c>
      <c r="E96" s="41" t="s">
        <v>59</v>
      </c>
      <c r="F96" s="42" t="s">
        <v>74</v>
      </c>
      <c r="G96" s="100" t="s">
        <v>16</v>
      </c>
      <c r="H96" s="44">
        <v>44893</v>
      </c>
    </row>
    <row r="97" spans="1:8" ht="14" customHeight="1">
      <c r="A97" s="151"/>
      <c r="B97" s="151"/>
      <c r="C97" s="64">
        <v>1000</v>
      </c>
      <c r="D97" s="64">
        <v>1000</v>
      </c>
      <c r="E97" s="41" t="s">
        <v>59</v>
      </c>
      <c r="F97" s="42" t="s">
        <v>75</v>
      </c>
      <c r="G97" s="100" t="s">
        <v>16</v>
      </c>
      <c r="H97" s="44">
        <v>44893</v>
      </c>
    </row>
    <row r="98" spans="1:8" ht="14" customHeight="1">
      <c r="A98" s="144"/>
      <c r="B98" s="144"/>
      <c r="C98" s="64">
        <v>1000</v>
      </c>
      <c r="D98" s="64">
        <v>1000</v>
      </c>
      <c r="E98" s="41" t="s">
        <v>59</v>
      </c>
      <c r="F98" s="42" t="s">
        <v>76</v>
      </c>
      <c r="G98" s="100" t="s">
        <v>16</v>
      </c>
      <c r="H98" s="44">
        <v>44893</v>
      </c>
    </row>
    <row r="99" spans="1:8" ht="14" customHeight="1">
      <c r="A99" s="144"/>
      <c r="B99" s="144"/>
      <c r="C99" s="74">
        <v>500</v>
      </c>
      <c r="D99" s="74">
        <v>500</v>
      </c>
      <c r="E99" s="41" t="s">
        <v>59</v>
      </c>
      <c r="F99" s="42" t="s">
        <v>77</v>
      </c>
      <c r="G99" s="99" t="s">
        <v>16</v>
      </c>
      <c r="H99" s="44">
        <v>44893</v>
      </c>
    </row>
    <row r="100" spans="1:8" ht="14" customHeight="1">
      <c r="A100" s="144"/>
      <c r="B100" s="144"/>
      <c r="C100" s="66">
        <v>500</v>
      </c>
      <c r="D100" s="66">
        <v>500</v>
      </c>
      <c r="E100" s="41" t="s">
        <v>59</v>
      </c>
      <c r="F100" s="42" t="s">
        <v>78</v>
      </c>
      <c r="G100" s="100" t="s">
        <v>16</v>
      </c>
      <c r="H100" s="44">
        <v>44893</v>
      </c>
    </row>
    <row r="101" spans="1:8" ht="14" customHeight="1">
      <c r="A101" s="140" t="s">
        <v>79</v>
      </c>
      <c r="B101" s="141"/>
      <c r="C101" s="74">
        <v>700</v>
      </c>
      <c r="D101" s="74">
        <v>700</v>
      </c>
      <c r="E101" s="41" t="s">
        <v>59</v>
      </c>
      <c r="F101" s="42" t="s">
        <v>80</v>
      </c>
      <c r="G101" s="100" t="s">
        <v>16</v>
      </c>
      <c r="H101" s="44">
        <v>44893</v>
      </c>
    </row>
    <row r="102" spans="1:8" ht="14" customHeight="1">
      <c r="A102" s="18"/>
      <c r="B102" s="47" t="s">
        <v>90</v>
      </c>
      <c r="C102" s="67">
        <f>SUM(C83:C101)</f>
        <v>17800</v>
      </c>
      <c r="D102" s="90" t="s">
        <v>93</v>
      </c>
      <c r="E102" s="20"/>
      <c r="F102" s="21"/>
      <c r="G102" s="21"/>
      <c r="H102" s="22"/>
    </row>
    <row r="103" spans="1:8" ht="90" customHeight="1">
      <c r="A103" s="18"/>
      <c r="B103" s="19"/>
      <c r="C103" s="68"/>
      <c r="D103" s="85"/>
      <c r="E103" s="20"/>
      <c r="F103" s="21"/>
      <c r="G103" s="21"/>
      <c r="H103" s="22"/>
    </row>
    <row r="104" spans="1:8" ht="18" customHeight="1">
      <c r="A104" s="18"/>
      <c r="B104" s="19"/>
      <c r="C104" s="68"/>
      <c r="D104" s="85"/>
      <c r="E104" s="20"/>
      <c r="F104" s="21"/>
      <c r="G104" s="21"/>
      <c r="H104" s="22"/>
    </row>
    <row r="105" spans="1:8" ht="21" customHeight="1">
      <c r="A105" s="55" t="s">
        <v>81</v>
      </c>
      <c r="B105" s="56"/>
      <c r="C105" s="75"/>
      <c r="D105" s="75"/>
      <c r="E105" s="28"/>
      <c r="F105" s="29"/>
      <c r="G105" s="30"/>
      <c r="H105" s="31"/>
    </row>
    <row r="106" spans="1:8" ht="9" customHeight="1">
      <c r="A106" s="13"/>
      <c r="B106" s="13"/>
      <c r="C106" s="76"/>
      <c r="D106" s="86"/>
      <c r="E106" s="1" t="s">
        <v>93</v>
      </c>
      <c r="F106" s="2"/>
      <c r="G106" s="3"/>
      <c r="H106" s="4"/>
    </row>
    <row r="107" spans="1:8" ht="6" customHeight="1">
      <c r="A107" s="13"/>
      <c r="B107" s="13"/>
      <c r="C107" s="76"/>
      <c r="D107" s="86"/>
      <c r="E107" s="1"/>
      <c r="F107" s="2"/>
      <c r="G107" s="3"/>
      <c r="H107" s="4"/>
    </row>
    <row r="108" spans="1:8" ht="14" customHeight="1">
      <c r="A108" s="135" t="s">
        <v>92</v>
      </c>
      <c r="B108" s="136"/>
      <c r="C108" s="76"/>
      <c r="D108" s="86"/>
      <c r="E108" s="1"/>
      <c r="F108" s="2"/>
      <c r="G108" s="3"/>
      <c r="H108" s="4"/>
    </row>
    <row r="109" spans="1:8" s="101" customFormat="1" ht="14" customHeight="1">
      <c r="A109" s="102"/>
      <c r="B109" s="105"/>
      <c r="C109" s="89"/>
      <c r="D109" s="64"/>
      <c r="E109" s="41"/>
      <c r="F109" s="104"/>
      <c r="G109" s="43"/>
      <c r="H109" s="103"/>
    </row>
    <row r="110" spans="1:8" ht="14" customHeight="1">
      <c r="A110" s="104">
        <v>44895</v>
      </c>
      <c r="B110" s="107" t="s">
        <v>123</v>
      </c>
      <c r="C110" s="70">
        <v>46.7</v>
      </c>
      <c r="D110" s="66"/>
      <c r="E110" s="41">
        <v>44925</v>
      </c>
      <c r="F110" s="50" t="s">
        <v>124</v>
      </c>
      <c r="G110" s="51"/>
      <c r="H110" s="52"/>
    </row>
    <row r="111" spans="1:8" ht="14" customHeight="1">
      <c r="A111" s="118">
        <v>44893</v>
      </c>
      <c r="B111" s="119" t="s">
        <v>134</v>
      </c>
      <c r="C111" s="120">
        <v>45.36</v>
      </c>
      <c r="D111" s="121">
        <v>0.93</v>
      </c>
      <c r="E111" s="122">
        <v>44903</v>
      </c>
      <c r="F111" s="123" t="s">
        <v>135</v>
      </c>
      <c r="G111" s="124">
        <v>46.29</v>
      </c>
      <c r="H111" s="125"/>
    </row>
    <row r="112" spans="1:8" ht="14" customHeight="1">
      <c r="A112" s="118">
        <v>44922</v>
      </c>
      <c r="B112" s="126" t="s">
        <v>147</v>
      </c>
      <c r="C112" s="127">
        <v>-162.08000000000001</v>
      </c>
      <c r="D112" s="121"/>
      <c r="E112" s="122" t="s">
        <v>148</v>
      </c>
      <c r="F112" s="123" t="s">
        <v>149</v>
      </c>
      <c r="G112" s="124"/>
      <c r="H112" s="125"/>
    </row>
    <row r="113" spans="1:8" ht="14" customHeight="1">
      <c r="A113" s="118">
        <v>44922</v>
      </c>
      <c r="B113" s="126" t="s">
        <v>152</v>
      </c>
      <c r="C113" s="127">
        <v>1137.28</v>
      </c>
      <c r="D113" s="121"/>
      <c r="E113" s="122" t="s">
        <v>153</v>
      </c>
      <c r="F113" s="123" t="s">
        <v>120</v>
      </c>
      <c r="G113" s="124"/>
      <c r="H113" s="125"/>
    </row>
    <row r="114" spans="1:8" ht="14" customHeight="1">
      <c r="A114" s="129">
        <v>44922</v>
      </c>
      <c r="B114" s="130" t="s">
        <v>150</v>
      </c>
      <c r="C114" s="131">
        <v>-1043.44</v>
      </c>
      <c r="D114" s="132"/>
      <c r="E114" s="5">
        <v>44923</v>
      </c>
      <c r="F114" s="129" t="s">
        <v>151</v>
      </c>
      <c r="G114" s="133"/>
      <c r="H114" s="134"/>
    </row>
    <row r="115" spans="1:8" ht="14" customHeight="1">
      <c r="A115" s="129">
        <v>44922</v>
      </c>
      <c r="B115" s="130" t="s">
        <v>145</v>
      </c>
      <c r="C115" s="131">
        <v>105.55</v>
      </c>
      <c r="D115" s="132"/>
      <c r="E115" s="5">
        <v>44926</v>
      </c>
      <c r="F115" s="129" t="s">
        <v>146</v>
      </c>
      <c r="G115" s="133"/>
      <c r="H115" s="134"/>
    </row>
    <row r="116" spans="1:8" ht="14" customHeight="1">
      <c r="A116" s="129">
        <v>44928</v>
      </c>
      <c r="B116" s="130" t="s">
        <v>163</v>
      </c>
      <c r="C116" s="131">
        <v>127.22</v>
      </c>
      <c r="D116" s="132"/>
      <c r="E116" s="5">
        <v>44930</v>
      </c>
      <c r="F116" s="129" t="s">
        <v>120</v>
      </c>
      <c r="G116" s="133"/>
      <c r="H116" s="134"/>
    </row>
    <row r="117" spans="1:8" ht="14" customHeight="1">
      <c r="A117" s="129">
        <v>44928</v>
      </c>
      <c r="B117" s="130" t="s">
        <v>164</v>
      </c>
      <c r="C117" s="131">
        <v>666.78</v>
      </c>
      <c r="D117" s="132"/>
      <c r="E117" s="5">
        <v>44930</v>
      </c>
      <c r="F117" s="129" t="s">
        <v>120</v>
      </c>
      <c r="G117" s="133"/>
      <c r="H117" s="134"/>
    </row>
    <row r="118" spans="1:8" ht="14" customHeight="1">
      <c r="A118" s="129">
        <v>44928</v>
      </c>
      <c r="B118" s="130" t="s">
        <v>154</v>
      </c>
      <c r="C118" s="131">
        <v>2495.69</v>
      </c>
      <c r="D118" s="132"/>
      <c r="E118" s="5">
        <v>44930</v>
      </c>
      <c r="F118" s="129" t="s">
        <v>155</v>
      </c>
      <c r="G118" s="133"/>
      <c r="H118" s="134"/>
    </row>
    <row r="119" spans="1:8" ht="14" customHeight="1">
      <c r="A119" s="129">
        <v>44929</v>
      </c>
      <c r="B119" s="130" t="s">
        <v>168</v>
      </c>
      <c r="C119" s="131">
        <v>133.47</v>
      </c>
      <c r="D119" s="132"/>
      <c r="E119" s="5">
        <v>44936</v>
      </c>
      <c r="F119" s="129" t="s">
        <v>120</v>
      </c>
      <c r="G119" s="133"/>
      <c r="H119" s="134"/>
    </row>
    <row r="120" spans="1:8" ht="14" customHeight="1">
      <c r="A120" s="129">
        <v>44931</v>
      </c>
      <c r="B120" s="130" t="s">
        <v>165</v>
      </c>
      <c r="C120" s="131">
        <v>58.75</v>
      </c>
      <c r="D120" s="132"/>
      <c r="E120" s="5">
        <v>44938</v>
      </c>
      <c r="F120" s="129" t="s">
        <v>166</v>
      </c>
      <c r="G120" s="133"/>
      <c r="H120" s="134"/>
    </row>
    <row r="121" spans="1:8" ht="14" customHeight="1">
      <c r="A121" s="129">
        <v>44931</v>
      </c>
      <c r="B121" s="130" t="s">
        <v>167</v>
      </c>
      <c r="C121" s="131">
        <v>83.17</v>
      </c>
      <c r="D121" s="132"/>
      <c r="E121" s="5">
        <v>44938</v>
      </c>
      <c r="F121" s="129" t="s">
        <v>149</v>
      </c>
      <c r="G121" s="133"/>
      <c r="H121" s="134"/>
    </row>
    <row r="122" spans="1:8" ht="14" customHeight="1">
      <c r="A122" s="129">
        <v>44928</v>
      </c>
      <c r="B122" s="130" t="s">
        <v>161</v>
      </c>
      <c r="C122" s="131">
        <v>63</v>
      </c>
      <c r="D122" s="132"/>
      <c r="E122" s="5">
        <v>44941</v>
      </c>
      <c r="F122" s="129" t="s">
        <v>162</v>
      </c>
      <c r="G122" s="133"/>
      <c r="H122" s="134"/>
    </row>
    <row r="123" spans="1:8" ht="14" customHeight="1">
      <c r="A123" s="118">
        <v>44922</v>
      </c>
      <c r="B123" s="126" t="s">
        <v>144</v>
      </c>
      <c r="C123" s="127">
        <v>1132.8800000000001</v>
      </c>
      <c r="D123" s="121">
        <v>45.32</v>
      </c>
      <c r="E123" s="122">
        <v>44952</v>
      </c>
      <c r="F123" s="123" t="s">
        <v>138</v>
      </c>
      <c r="G123" s="133"/>
      <c r="H123" s="134"/>
    </row>
    <row r="124" spans="1:8" ht="14" customHeight="1">
      <c r="A124" s="32"/>
      <c r="B124" s="47" t="s">
        <v>90</v>
      </c>
      <c r="C124" s="77">
        <f>SUM(C110:C115)</f>
        <v>129.36999999999995</v>
      </c>
      <c r="D124" s="91"/>
      <c r="E124" s="33"/>
      <c r="F124" s="34"/>
      <c r="G124" s="34"/>
      <c r="H124" s="35"/>
    </row>
    <row r="125" spans="1:8" ht="19" customHeight="1">
      <c r="A125" s="18"/>
      <c r="B125" s="19"/>
      <c r="C125" s="78"/>
      <c r="D125" s="85"/>
      <c r="E125" s="20"/>
      <c r="F125" s="21"/>
      <c r="G125" s="21"/>
      <c r="H125" s="22"/>
    </row>
    <row r="126" spans="1:8" ht="14" customHeight="1">
      <c r="A126" s="149" t="s">
        <v>82</v>
      </c>
      <c r="B126" s="150"/>
      <c r="C126" s="93"/>
      <c r="D126" s="94"/>
      <c r="E126" s="95"/>
      <c r="F126" s="96" t="s">
        <v>93</v>
      </c>
      <c r="G126" s="97"/>
      <c r="H126" s="109"/>
    </row>
    <row r="127" spans="1:8" ht="14" customHeight="1">
      <c r="A127" s="50"/>
      <c r="B127" s="60"/>
      <c r="C127" s="70"/>
      <c r="D127" s="66"/>
      <c r="E127" s="41"/>
      <c r="F127" s="50"/>
      <c r="G127" s="51"/>
      <c r="H127" s="52"/>
    </row>
    <row r="128" spans="1:8" ht="14" customHeight="1">
      <c r="A128" s="50">
        <v>44880</v>
      </c>
      <c r="B128" s="60">
        <v>1118114</v>
      </c>
      <c r="C128" s="70">
        <v>1296.55</v>
      </c>
      <c r="D128" s="66"/>
      <c r="E128" s="41">
        <v>44910</v>
      </c>
      <c r="F128" s="50" t="s">
        <v>120</v>
      </c>
      <c r="G128" s="51"/>
      <c r="H128" s="52"/>
    </row>
    <row r="129" spans="1:8" ht="14" customHeight="1">
      <c r="A129" s="50">
        <v>44882</v>
      </c>
      <c r="B129" s="60">
        <v>2109842</v>
      </c>
      <c r="C129" s="70">
        <v>729.52</v>
      </c>
      <c r="D129" s="66"/>
      <c r="E129" s="41">
        <v>44912</v>
      </c>
      <c r="F129" s="50" t="s">
        <v>120</v>
      </c>
      <c r="G129" s="51"/>
      <c r="H129" s="52"/>
    </row>
    <row r="130" spans="1:8" ht="14" customHeight="1">
      <c r="A130" s="50">
        <v>44894</v>
      </c>
      <c r="B130" s="60">
        <v>2109893</v>
      </c>
      <c r="C130" s="70">
        <v>139.94</v>
      </c>
      <c r="D130" s="66"/>
      <c r="E130" s="41">
        <v>44924</v>
      </c>
      <c r="F130" s="50" t="s">
        <v>120</v>
      </c>
      <c r="G130" s="51"/>
      <c r="H130" s="52"/>
    </row>
    <row r="131" spans="1:8" ht="14" customHeight="1">
      <c r="A131" s="98">
        <v>44894</v>
      </c>
      <c r="B131" s="108" t="s">
        <v>121</v>
      </c>
      <c r="C131" s="70">
        <v>2052.75</v>
      </c>
      <c r="D131" s="66"/>
      <c r="E131" s="41">
        <v>44916</v>
      </c>
      <c r="F131" s="50" t="s">
        <v>122</v>
      </c>
      <c r="G131" s="51"/>
      <c r="H131" s="52"/>
    </row>
    <row r="132" spans="1:8" ht="14" customHeight="1">
      <c r="A132" s="98">
        <v>44903</v>
      </c>
      <c r="B132" s="108" t="s">
        <v>139</v>
      </c>
      <c r="C132" s="70">
        <v>2767.46</v>
      </c>
      <c r="D132" s="66"/>
      <c r="E132" s="41" t="s">
        <v>140</v>
      </c>
      <c r="F132" s="50" t="s">
        <v>141</v>
      </c>
      <c r="G132" s="51"/>
      <c r="H132" s="52"/>
    </row>
    <row r="133" spans="1:8" ht="14" customHeight="1">
      <c r="A133" s="98">
        <v>44903</v>
      </c>
      <c r="B133" s="108" t="s">
        <v>136</v>
      </c>
      <c r="C133" s="70">
        <v>249.9</v>
      </c>
      <c r="D133" s="66"/>
      <c r="E133" s="41">
        <v>44917</v>
      </c>
      <c r="F133" s="50" t="s">
        <v>137</v>
      </c>
      <c r="G133" s="51"/>
      <c r="H133" s="52"/>
    </row>
    <row r="134" spans="1:8" ht="14" customHeight="1">
      <c r="A134" s="98">
        <v>44911</v>
      </c>
      <c r="B134" s="108" t="s">
        <v>142</v>
      </c>
      <c r="C134" s="70">
        <v>902.62</v>
      </c>
      <c r="D134" s="66"/>
      <c r="E134" s="41">
        <v>44921</v>
      </c>
      <c r="F134" s="50" t="s">
        <v>126</v>
      </c>
      <c r="G134" s="51"/>
      <c r="H134" s="52"/>
    </row>
    <row r="135" spans="1:8" ht="14" customHeight="1">
      <c r="A135" s="50">
        <v>44916</v>
      </c>
      <c r="B135" s="60" t="s">
        <v>158</v>
      </c>
      <c r="C135" s="70">
        <v>392.7</v>
      </c>
      <c r="D135" s="66"/>
      <c r="E135" s="41">
        <v>44921</v>
      </c>
      <c r="F135" s="50" t="s">
        <v>159</v>
      </c>
      <c r="G135" s="51"/>
      <c r="H135" s="52"/>
    </row>
    <row r="136" spans="1:8" ht="14" customHeight="1">
      <c r="A136" s="50">
        <v>44909</v>
      </c>
      <c r="B136" s="60">
        <v>1916301</v>
      </c>
      <c r="C136" s="70">
        <v>369.85</v>
      </c>
      <c r="D136" s="66"/>
      <c r="E136" s="41">
        <v>44922</v>
      </c>
      <c r="F136" s="50" t="s">
        <v>127</v>
      </c>
      <c r="G136" s="51"/>
      <c r="H136" s="44"/>
    </row>
    <row r="137" spans="1:8" ht="14" customHeight="1">
      <c r="A137" s="50">
        <v>44910</v>
      </c>
      <c r="B137" s="60">
        <v>1916610</v>
      </c>
      <c r="C137" s="70">
        <v>68.66</v>
      </c>
      <c r="D137" s="66"/>
      <c r="E137" s="41">
        <v>44922</v>
      </c>
      <c r="F137" s="50" t="s">
        <v>127</v>
      </c>
      <c r="G137" s="51"/>
      <c r="H137" s="44"/>
    </row>
    <row r="138" spans="1:8" ht="14" customHeight="1">
      <c r="A138" s="50">
        <v>44916</v>
      </c>
      <c r="B138" s="60">
        <v>114826</v>
      </c>
      <c r="C138" s="70">
        <v>83.25</v>
      </c>
      <c r="D138" s="66"/>
      <c r="E138" s="41">
        <v>44929</v>
      </c>
      <c r="F138" s="50" t="s">
        <v>157</v>
      </c>
      <c r="G138" s="51"/>
      <c r="H138" s="44"/>
    </row>
    <row r="139" spans="1:8" ht="14" customHeight="1">
      <c r="A139" s="50">
        <v>44924</v>
      </c>
      <c r="B139" s="60">
        <v>22127441</v>
      </c>
      <c r="C139" s="70">
        <v>453.39</v>
      </c>
      <c r="D139" s="66"/>
      <c r="E139" s="41">
        <v>44931</v>
      </c>
      <c r="F139" s="50" t="s">
        <v>160</v>
      </c>
      <c r="G139" s="51"/>
      <c r="H139" s="44"/>
    </row>
    <row r="140" spans="1:8" ht="14" customHeight="1">
      <c r="A140" s="98">
        <v>44895</v>
      </c>
      <c r="B140" s="108" t="s">
        <v>132</v>
      </c>
      <c r="C140" s="70">
        <v>351</v>
      </c>
      <c r="D140" s="66"/>
      <c r="E140" s="41">
        <v>44570</v>
      </c>
      <c r="F140" s="50" t="s">
        <v>133</v>
      </c>
      <c r="G140" s="51"/>
      <c r="H140" s="52"/>
    </row>
    <row r="141" spans="1:8" ht="14" customHeight="1">
      <c r="A141" s="129">
        <v>44928</v>
      </c>
      <c r="B141" s="130" t="s">
        <v>156</v>
      </c>
      <c r="C141" s="131">
        <v>76.31</v>
      </c>
      <c r="D141" s="132"/>
      <c r="E141" s="5">
        <v>44940</v>
      </c>
      <c r="F141" s="129" t="s">
        <v>157</v>
      </c>
      <c r="G141" s="51"/>
      <c r="H141" s="52"/>
    </row>
    <row r="142" spans="1:8" ht="14" customHeight="1">
      <c r="A142" s="50"/>
      <c r="B142" s="60"/>
      <c r="C142" s="89"/>
      <c r="D142" s="66"/>
      <c r="E142" s="41"/>
      <c r="F142" s="50"/>
      <c r="G142" s="51"/>
      <c r="H142" s="52"/>
    </row>
    <row r="143" spans="1:8" ht="21" customHeight="1" thickBot="1">
      <c r="A143" s="32"/>
      <c r="B143" s="57" t="s">
        <v>90</v>
      </c>
      <c r="C143" s="79">
        <f>SUM(C128:C142)</f>
        <v>9933.9</v>
      </c>
      <c r="D143" s="91"/>
      <c r="E143" s="33"/>
      <c r="F143" s="34"/>
      <c r="G143" s="34"/>
      <c r="H143" s="35"/>
    </row>
    <row r="144" spans="1:8" ht="22" customHeight="1" thickBot="1">
      <c r="A144" s="36"/>
      <c r="B144" s="58" t="s">
        <v>91</v>
      </c>
      <c r="C144" s="80">
        <f>SUM(C143+C124+C102+C80+C59+C43+C39+C30)</f>
        <v>73920.92</v>
      </c>
      <c r="D144" s="92"/>
      <c r="E144" s="37"/>
      <c r="F144" s="36"/>
      <c r="G144" s="38"/>
      <c r="H144" s="39"/>
    </row>
    <row r="145" spans="1:8" ht="14" customHeight="1">
      <c r="A145" s="36"/>
      <c r="B145" s="116"/>
      <c r="C145" s="117"/>
      <c r="D145" s="92"/>
      <c r="E145" s="37"/>
      <c r="F145" s="36"/>
      <c r="G145" s="38"/>
      <c r="H145" s="39"/>
    </row>
    <row r="146" spans="1:8" s="101" customFormat="1" ht="11" thickBot="1">
      <c r="A146" s="98">
        <v>44902</v>
      </c>
      <c r="B146" s="108" t="s">
        <v>130</v>
      </c>
      <c r="C146" s="70"/>
      <c r="D146" s="66"/>
      <c r="E146" s="41"/>
      <c r="F146" s="50"/>
      <c r="G146" s="51"/>
    </row>
    <row r="147" spans="1:8" ht="22" customHeight="1" thickBot="1">
      <c r="A147" s="36"/>
      <c r="B147" s="115" t="s">
        <v>128</v>
      </c>
      <c r="C147" s="80">
        <f>SUM(C144:C146)</f>
        <v>73920.92</v>
      </c>
      <c r="D147" s="92"/>
      <c r="E147" s="37"/>
      <c r="F147" s="36"/>
      <c r="G147" s="38"/>
      <c r="H147" s="39"/>
    </row>
    <row r="148" spans="1:8" ht="13" customHeight="1">
      <c r="A148" s="36"/>
      <c r="B148" s="116"/>
      <c r="C148" s="117"/>
      <c r="D148" s="92"/>
      <c r="E148" s="37"/>
      <c r="F148" s="36"/>
      <c r="G148" s="38"/>
      <c r="H148" s="39"/>
    </row>
    <row r="149" spans="1:8" ht="14" customHeight="1">
      <c r="A149" s="135" t="s">
        <v>97</v>
      </c>
      <c r="B149" s="136"/>
      <c r="C149" s="76"/>
      <c r="D149" s="86"/>
      <c r="E149" s="1"/>
      <c r="F149" s="2"/>
      <c r="G149" s="3"/>
      <c r="H149" s="4"/>
    </row>
    <row r="150" spans="1:8" s="101" customFormat="1" ht="14" customHeight="1">
      <c r="A150" s="102"/>
      <c r="B150" s="105"/>
      <c r="C150" s="89"/>
      <c r="D150" s="64"/>
      <c r="E150" s="41"/>
      <c r="F150" s="104"/>
      <c r="G150" s="43"/>
      <c r="H150" s="103"/>
    </row>
    <row r="151" spans="1:8" s="101" customFormat="1" ht="14" customHeight="1">
      <c r="A151" s="102">
        <v>44777</v>
      </c>
      <c r="B151" s="105"/>
      <c r="C151" s="89">
        <v>10000</v>
      </c>
      <c r="D151" s="64"/>
      <c r="E151" s="41"/>
      <c r="F151" s="102" t="s">
        <v>98</v>
      </c>
      <c r="G151" s="43"/>
      <c r="H151" s="103"/>
    </row>
    <row r="152" spans="1:8" s="101" customFormat="1" ht="14" customHeight="1">
      <c r="A152" s="98">
        <v>44799</v>
      </c>
      <c r="B152" s="106"/>
      <c r="C152" s="66">
        <v>5000</v>
      </c>
      <c r="D152" s="66"/>
      <c r="E152" s="41"/>
      <c r="F152" s="102" t="s">
        <v>98</v>
      </c>
      <c r="G152" s="51"/>
      <c r="H152" s="52"/>
    </row>
    <row r="153" spans="1:8" s="101" customFormat="1" ht="14" customHeight="1">
      <c r="A153" s="98">
        <v>44862</v>
      </c>
      <c r="B153" s="106"/>
      <c r="C153" s="66">
        <v>5500</v>
      </c>
      <c r="D153" s="66"/>
      <c r="E153" s="41"/>
      <c r="F153" s="102" t="s">
        <v>98</v>
      </c>
      <c r="G153" s="51"/>
      <c r="H153" s="52"/>
    </row>
    <row r="154" spans="1:8" ht="14" customHeight="1">
      <c r="A154" s="50"/>
      <c r="B154" s="107"/>
      <c r="C154" s="70"/>
      <c r="D154" s="66"/>
      <c r="E154" s="41"/>
      <c r="F154" s="50"/>
      <c r="G154" s="51"/>
      <c r="H154" s="52"/>
    </row>
    <row r="155" spans="1:8" ht="14" customHeight="1" thickBot="1">
      <c r="A155" s="32"/>
      <c r="B155" s="47" t="s">
        <v>90</v>
      </c>
      <c r="C155" s="77">
        <f>SUM(C151:C154)</f>
        <v>20500</v>
      </c>
      <c r="D155" s="91"/>
      <c r="E155" s="33"/>
      <c r="F155" s="34"/>
      <c r="G155" s="34"/>
      <c r="H155" s="35"/>
    </row>
    <row r="156" spans="1:8" ht="22" customHeight="1" thickBot="1">
      <c r="A156" s="36"/>
      <c r="B156" s="115" t="s">
        <v>131</v>
      </c>
      <c r="C156" s="80">
        <f>SUM(C147+C155)</f>
        <v>94420.92</v>
      </c>
      <c r="D156" s="92"/>
      <c r="E156" s="37"/>
      <c r="F156" s="36"/>
      <c r="G156" s="38"/>
      <c r="H156" s="39"/>
    </row>
  </sheetData>
  <mergeCells count="87">
    <mergeCell ref="A10:B10"/>
    <mergeCell ref="A11:B11"/>
    <mergeCell ref="A41:B41"/>
    <mergeCell ref="A25:B25"/>
    <mergeCell ref="A26:B26"/>
    <mergeCell ref="A27:B27"/>
    <mergeCell ref="A29:B29"/>
    <mergeCell ref="A32:B32"/>
    <mergeCell ref="A33:B33"/>
    <mergeCell ref="A34:B34"/>
    <mergeCell ref="A35:B35"/>
    <mergeCell ref="A36:B36"/>
    <mergeCell ref="A37:B37"/>
    <mergeCell ref="A38:B38"/>
    <mergeCell ref="G2:H2"/>
    <mergeCell ref="G4:H4"/>
    <mergeCell ref="A2:B2"/>
    <mergeCell ref="A4:B4"/>
    <mergeCell ref="A5:B5"/>
    <mergeCell ref="A6:B6"/>
    <mergeCell ref="A7:B7"/>
    <mergeCell ref="A24:B24"/>
    <mergeCell ref="A12:B12"/>
    <mergeCell ref="A13:B13"/>
    <mergeCell ref="A14:B14"/>
    <mergeCell ref="A15:B15"/>
    <mergeCell ref="A17:B17"/>
    <mergeCell ref="A18:B18"/>
    <mergeCell ref="A19:B19"/>
    <mergeCell ref="A20:B20"/>
    <mergeCell ref="A21:B21"/>
    <mergeCell ref="A22:B22"/>
    <mergeCell ref="A23:B23"/>
    <mergeCell ref="A8:B8"/>
    <mergeCell ref="A9:B9"/>
    <mergeCell ref="A88:B88"/>
    <mergeCell ref="A74:B74"/>
    <mergeCell ref="A56:B56"/>
    <mergeCell ref="A57:B57"/>
    <mergeCell ref="A58:B58"/>
    <mergeCell ref="A61:B61"/>
    <mergeCell ref="A63:B63"/>
    <mergeCell ref="A65:B65"/>
    <mergeCell ref="A67:B67"/>
    <mergeCell ref="A69:B69"/>
    <mergeCell ref="A70:B72"/>
    <mergeCell ref="A73:B73"/>
    <mergeCell ref="A79:B79"/>
    <mergeCell ref="A87:B87"/>
    <mergeCell ref="A42:B42"/>
    <mergeCell ref="A45:B45"/>
    <mergeCell ref="A46:B46"/>
    <mergeCell ref="A47:B48"/>
    <mergeCell ref="A49:B49"/>
    <mergeCell ref="A50:B50"/>
    <mergeCell ref="A51:B51"/>
    <mergeCell ref="A52:B52"/>
    <mergeCell ref="A53:B53"/>
    <mergeCell ref="A54:B54"/>
    <mergeCell ref="A55:B55"/>
    <mergeCell ref="A83:B83"/>
    <mergeCell ref="A84:B84"/>
    <mergeCell ref="A85:B85"/>
    <mergeCell ref="A86:B86"/>
    <mergeCell ref="A126:B126"/>
    <mergeCell ref="A108:B108"/>
    <mergeCell ref="A96:B96"/>
    <mergeCell ref="A97:B97"/>
    <mergeCell ref="A98:B98"/>
    <mergeCell ref="A99:B99"/>
    <mergeCell ref="A100:B100"/>
    <mergeCell ref="A149:B149"/>
    <mergeCell ref="A28:B28"/>
    <mergeCell ref="A31:B31"/>
    <mergeCell ref="A16:B16"/>
    <mergeCell ref="A101:B101"/>
    <mergeCell ref="A75:B75"/>
    <mergeCell ref="A90:B90"/>
    <mergeCell ref="A91:B91"/>
    <mergeCell ref="A92:B92"/>
    <mergeCell ref="A93:B93"/>
    <mergeCell ref="A94:B94"/>
    <mergeCell ref="A95:B95"/>
    <mergeCell ref="A89:B89"/>
    <mergeCell ref="A76:B76"/>
    <mergeCell ref="A77:B77"/>
    <mergeCell ref="A78:B78"/>
  </mergeCells>
  <pageMargins left="0" right="0" top="0" bottom="0" header="0.31496062992125984" footer="0.31496062992125984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2022-12-15T17:07:34Z</cp:lastPrinted>
  <dcterms:created xsi:type="dcterms:W3CDTF">2022-09-23T12:55:32Z</dcterms:created>
  <dcterms:modified xsi:type="dcterms:W3CDTF">2023-01-06T07:45:21Z</dcterms:modified>
</cp:coreProperties>
</file>